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Gisela\Desktop\Finale Abgabedateien\Elektronischer Anhang Öffentlichkeit\Vergleich\Prüfberichte\"/>
    </mc:Choice>
  </mc:AlternateContent>
  <bookViews>
    <workbookView xWindow="0" yWindow="0" windowWidth="19176" windowHeight="5400"/>
  </bookViews>
  <sheets>
    <sheet name="BfB" sheetId="1" r:id="rId1"/>
    <sheet name="HdM" sheetId="2" r:id="rId2"/>
  </sheet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107" i="2" l="1"/>
  <c r="N105" i="2"/>
  <c r="N107" i="2" s="1"/>
  <c r="M105" i="2"/>
  <c r="L105" i="2"/>
  <c r="K105" i="2"/>
  <c r="J105" i="2"/>
  <c r="I105" i="2"/>
  <c r="N103" i="2"/>
  <c r="M103" i="2"/>
  <c r="L103" i="2"/>
  <c r="L107" i="2" s="1"/>
  <c r="K103" i="2"/>
  <c r="K107" i="2" s="1"/>
  <c r="J103" i="2"/>
  <c r="J107" i="2" s="1"/>
  <c r="I103" i="2"/>
  <c r="I107" i="2" s="1"/>
  <c r="N58" i="1"/>
  <c r="M58" i="1"/>
  <c r="L58" i="1"/>
  <c r="K58" i="1"/>
  <c r="J58" i="1"/>
  <c r="J60" i="1" s="1"/>
  <c r="I58" i="1"/>
  <c r="I60" i="1" s="1"/>
  <c r="N56" i="1"/>
  <c r="N60" i="1" s="1"/>
  <c r="M56" i="1"/>
  <c r="M60" i="1" s="1"/>
  <c r="L56" i="1"/>
  <c r="L60" i="1" s="1"/>
  <c r="K56" i="1"/>
  <c r="K60" i="1" s="1"/>
  <c r="J56" i="1"/>
  <c r="I56" i="1"/>
  <c r="H61" i="1"/>
  <c r="H110" i="2" l="1"/>
  <c r="G110" i="2"/>
  <c r="H108" i="2"/>
  <c r="G108" i="2"/>
  <c r="G105" i="2"/>
  <c r="H105" i="2"/>
  <c r="H103" i="2"/>
  <c r="G103" i="2"/>
  <c r="H63" i="1"/>
  <c r="G63" i="1"/>
  <c r="G61" i="1"/>
  <c r="H56" i="1"/>
  <c r="H58" i="1"/>
  <c r="G58" i="1"/>
  <c r="G56" i="1" l="1"/>
  <c r="D56" i="1"/>
  <c r="D58" i="1" l="1"/>
  <c r="C58" i="1"/>
  <c r="D125" i="2"/>
  <c r="D123" i="2"/>
  <c r="D121" i="2"/>
  <c r="D119" i="2"/>
  <c r="C125" i="2"/>
  <c r="C123" i="2"/>
  <c r="C121" i="2"/>
  <c r="C119" i="2"/>
  <c r="D114" i="2"/>
  <c r="C114" i="2"/>
  <c r="D112" i="2"/>
  <c r="D110" i="2"/>
  <c r="D108" i="2"/>
  <c r="C112" i="2"/>
  <c r="C110" i="2"/>
  <c r="C108" i="2"/>
  <c r="C105" i="2"/>
  <c r="D105" i="2"/>
  <c r="D103" i="2"/>
  <c r="C103" i="2"/>
  <c r="D127" i="2" l="1"/>
  <c r="C127" i="2"/>
  <c r="D116" i="2"/>
  <c r="C116" i="2"/>
  <c r="C78" i="1"/>
  <c r="D78" i="1"/>
  <c r="C76" i="1"/>
  <c r="D76" i="1"/>
  <c r="C74" i="1"/>
  <c r="D74" i="1"/>
  <c r="C72" i="1"/>
  <c r="D72" i="1"/>
  <c r="D67" i="1"/>
  <c r="C67" i="1"/>
  <c r="D65" i="1"/>
  <c r="C65" i="1"/>
  <c r="D63" i="1"/>
  <c r="C63" i="1"/>
  <c r="D61" i="1"/>
  <c r="C61" i="1"/>
  <c r="C56" i="1"/>
  <c r="C80" i="1" l="1"/>
  <c r="D80" i="1"/>
  <c r="D69" i="1"/>
  <c r="C69" i="1"/>
</calcChain>
</file>

<file path=xl/sharedStrings.xml><?xml version="1.0" encoding="utf-8"?>
<sst xmlns="http://schemas.openxmlformats.org/spreadsheetml/2006/main" count="847" uniqueCount="510">
  <si>
    <t>Gefundene Barrierefreiheitsprobleme - Bundesfachstelle für Barrierefreiheit</t>
  </si>
  <si>
    <t>BIK BITV-Test</t>
  </si>
  <si>
    <t>BITV-Audit</t>
  </si>
  <si>
    <t>Der Play-Schalter der Vorlesen Funktion ist mit Webfont-Icons über content:before; beschriftet. Diese ist nicht mit aria-hidden=true ausgezeichnet.</t>
  </si>
  <si>
    <t>1.1.1a</t>
  </si>
  <si>
    <t>1.3.1a</t>
  </si>
  <si>
    <t>Prüfschritt</t>
  </si>
  <si>
    <t>Gefundenes Barrierefreiheitsproblem</t>
  </si>
  <si>
    <t>Anmerkungen und Hinweise ohne Punktabzug wurden nicht berücksichtigt</t>
  </si>
  <si>
    <t>In der Cookie-Warnung sind die Textblöcke nicht mit p ausgezeichnet, sondern nur in divs untergebracht</t>
  </si>
  <si>
    <t>1.3.1d</t>
  </si>
  <si>
    <t>In der Blätterfunktion überlagert sich der "Mehr"-Link mit den Blätterlinks (Landscape view). Da auch der gesamte Text des Teasers interaktiv ist, ist dies nur ein Darstellungsproblem.</t>
  </si>
  <si>
    <t>Für den Fußbereich ist keine Hintergrundfarbe festgelegt. Definiert ein Nutzer Farben nach eigenen Bedürfnissen, könnten die Links im Fußbereich nur noch schwer erkennbar sein.</t>
  </si>
  <si>
    <t>1.4.3a</t>
  </si>
  <si>
    <t>1.4.4a</t>
  </si>
  <si>
    <t>Im Blätterbereich fehlt das sechste Thema. Bei 100 % sind sechs Themen, bei 200 % nur noch fünf Themen verfügbar. Der Schalter für das sechste Thema wird vom Play/Pause Schalter verdeckt.</t>
  </si>
  <si>
    <t>Firefox und Chromium: Im den Details des Cookiedialogs werden einzelne Inhalte abgeschnitten, vor allem in der Spalte "Anbieter"</t>
  </si>
  <si>
    <t>1.4.5a</t>
  </si>
  <si>
    <t>1.4.11a</t>
  </si>
  <si>
    <t>Im Cookie-Hinweis sind nicht alle Informationen vollständig sichtbar.</t>
  </si>
  <si>
    <t>In Pop-ups wird der Text nicht angepasst.</t>
  </si>
  <si>
    <t xml:space="preserve"> Der Hauptnavigationspunkt "Kontakt" wird von der Unternavigation von "Über uns" überlagert. </t>
  </si>
  <si>
    <t>1.4.12a</t>
  </si>
  <si>
    <t>In der Hauptnavigation werden für einige Navigationspunkte ein Untermenü angezeigt. Dieses kann nicht per Tastatur geschlossen werden, nachdem es mit Mouse-Over geöffnet wurde.</t>
  </si>
  <si>
    <t>1.4.13a</t>
  </si>
  <si>
    <t>2.4.1a</t>
  </si>
  <si>
    <t>Sprungmarken sind vorhanden, aber: Die Aktivierung von "Inhalt" setzt den Fokus hinter den Slider-Bereich. Dieser gehört aber zum Inhalt dazu.</t>
  </si>
  <si>
    <t xml:space="preserve">Der Play/Pause Schalter des Slider-Bereichs wird als erstes Element dieses Inhaltsabschnittes erreicht, ist aber visuell das letzte Element. Die Fokusreihenfolge ist entgegen der visuell erwarteten Reihenfolge. </t>
  </si>
  <si>
    <t>Der Fokus springt von den Zahlen auf das aktuelle Thema, also von unten nach oben. Das ist nicht der visuellen Reihenfolge entsprechend.</t>
  </si>
  <si>
    <t>2.4.3a</t>
  </si>
  <si>
    <t>2.4.4a</t>
  </si>
  <si>
    <t>2.4.6a</t>
  </si>
  <si>
    <t>2.4.7a</t>
  </si>
  <si>
    <t>Die Links in Inhaltsbereichen, welche mit role=dialog ausgezeichnet sind, werden ohne Beschriftung vom Screenreader ausgegeben (das ist bei JAWS der Fall, bei NVDA funktioniert es). Diese haben damit auch keine zugängliche Beschriftung.</t>
  </si>
  <si>
    <t>2.5.3a</t>
  </si>
  <si>
    <t>Der Validator wirft relevante Fehler nach dem Ausführen der beiden Bookmarklets.</t>
  </si>
  <si>
    <t>4.1.1a</t>
  </si>
  <si>
    <t>Ein Link im Abschnitt "Antidiskriminierung und Barrierefreiheit" ist mir role=dialog ausgezeichnet. Das ist die falsche Rolle und führt zu einigen Problemen.</t>
  </si>
  <si>
    <t>4.1.2a</t>
  </si>
  <si>
    <t>Prüfkriterium</t>
  </si>
  <si>
    <t>1.4.5</t>
  </si>
  <si>
    <t>1.4.12</t>
  </si>
  <si>
    <t>1.4.13</t>
  </si>
  <si>
    <t>Nach dem Anpassen der Textabstände wird der Navigationspunkt „Kontakt“ umgebrochen und von der Unternavigation des Punktes „Über uns“ überlagert. Dieser kann dadurch nicht mehr gezielt wahrgenommen und bedient werden.</t>
  </si>
  <si>
    <t>2.4.3</t>
  </si>
  <si>
    <t>Die Anpassung der Texte wird in Pop-ups nicht übernommen</t>
  </si>
  <si>
    <t>Im Cookie-Hinweis sind einige Inhalte nicht vollständig zu erfassen.</t>
  </si>
  <si>
    <t>In zwei Teaser-Elementen wird ein Link mit der visuellen Beschriftung „Menschen mit Behinderung“ fokussiert. Bei Fokussierung dieses Links, wird dieser vom Screenreader als „Dialogfeld“ ausgegeben. Die Funktion ist dieses interaktiven Elementes ist so für blinde Nutzer nicht erkennbar. Zudem fehlt die Rolle als Link. Dieses Problem tritt auch in dem Pop-up auf, welches mit diesem Element geöffnet wird. Auch hier ist ein solches interaktives Element mit der Rolle „Dialogfeld“ umgesetzt.</t>
  </si>
  <si>
    <t>2.4.4</t>
  </si>
  <si>
    <t>Im Slider sind die Themen so angelegt, dass der Link die Überschrift, den Text und den „Mehr“-Link zum enthält. Der Link besitzt dadurch einen sehr langen Text als Beschriftung. Das Erfassen der Inhalte und die Navigation sind so besonders für blinde Nutzer erschwert.</t>
  </si>
  <si>
    <t>2.4.6</t>
  </si>
  <si>
    <t>2.4.7</t>
  </si>
  <si>
    <t>Die Grafik „Barrieren melden“ im Fußbereich besitzt kein alt-Attribut. Seheingeschränkte Nutzer können diese Grafik unter Umständen so nicht erkennen.</t>
  </si>
  <si>
    <t>1.1.1</t>
  </si>
  <si>
    <t>1.3.1</t>
  </si>
  <si>
    <t>Die Schalter in der Vorlesen-Funktion werden zusätzlich zur Beschriftung mit unverständlichen Inhalten ausgegeben, bspw. „ph_textmode“. Auch dies führt zu störenden auditiven Ausgaben für blinde Nutzer.</t>
  </si>
  <si>
    <t>Die nicht sichtbare Überschrift „Service-Menü“ ist im Quellcode zwischen den vier Links unterhalb des Suchfeldes positioniert. Dadurch gehören die Links „Große Schriftgröße“ und „Hoher Kontrast“ inhaltlich nicht zum Service-Menü. Blinde Nutzer können so die Textstruktur nicht korrekt erfassen.</t>
  </si>
  <si>
    <t>Das Pop-up mit der Definition von „Behinderungen“ ist mit einer Überschrift Ebene 1 ausgezeichnet. Nutzer von assistiven Technologien erhalten so einen falschen Eindruck von der Hierarchie der Inhalte.</t>
  </si>
  <si>
    <t>Es ist lediglich eine Navigations-Region ausgezeichnet. Screenreader-Nutzer können Regionen dadurch nicht zur gezielten Navigation nutzen.</t>
  </si>
  <si>
    <t>Seheingeschränkte Nutzer können einige Inhalte nach einer Kontrastanpassung nur erschwert erkennen.
Das Suchfeld besitzt keinen Rahmen und ist nur erschwert zu erkennen.</t>
  </si>
  <si>
    <t>Seheingeschränkte Nutzer können einige Inhalte nach einer Kontrastanpassung nur erschwert erkennen.
Der Suche-Schalter hat einen zu geringen Kontrastabstand zum umgebenden Hintergrund.</t>
  </si>
  <si>
    <t>Seheingeschränkte Nutzer können einige Inhalte nach einer Kontrastanpassung nur erschwert erkennen.
Der aktive Schalter im Slider ist nicht erkennbar, weil die Farbmarkierung nicht sichtbar ist.</t>
  </si>
  <si>
    <t>Seheingeschränkte Nutzer können einige Inhalte nach einer Kontrastanpassung nur erschwert erkennen.
Das Pop-up mit dem Glossar-Begriff hat keinen Rahmen.</t>
  </si>
  <si>
    <t>Die Unternavigation der Hauptnavigation wird bei MouseOver automatisch angezeigt und kann nicht ohne das Bewegen des Fokus, des Maus-Cursors oder per Tastatur geschlossen werden.</t>
  </si>
  <si>
    <t>Wird ein Slider-Thema über den Schalter in der Registerkarten-Beschriftung aktiviert, wird der Fokus an den Beginn der Registerkartengruppe gesetzt. Tastaturnutzer werden irritiert und müssen mit zusätzlichem Aufwand auf die neu angezeigten Inhalte navigieren.</t>
  </si>
  <si>
    <t>wird der Play/Pause-Schalter zuerst erreicht.</t>
  </si>
  <si>
    <t>Abkürzungen erhalten den Fokus, besitzen allerdings keine Funktion. Tastaturnutzer müssen mit zusätzlichem Aufwand über diese Elemente hinweg navigieren.</t>
  </si>
  <si>
    <t>Der „Nach oben“-Link setzt zwar den Viewport, jedoch nicht den Fokus an den Seitenanfang. Der sichtbare Bereich wird beim nächsten Tabulatorschritt wieder an das Seitenende verschoben.</t>
  </si>
  <si>
    <t>Die Sprungmarke „Inhalt“ setzt den Fokus hinter den Slider. Das ist nicht der Beginn des Inhaltsbereichs.</t>
  </si>
  <si>
    <t>Es gibt zwei Überschriften „Blätterfunktion“, eine am Beginn des Sliders (&lt;h3&gt;), eine am Beginn des nachfolgenden Inhaltsbereiches (&lt;h2&gt;). Der Inhaltsbereich ist dadurch falsch beschriftet und die Orientierung ist für blinde Nutzer eingeschränkt.</t>
  </si>
  <si>
    <t>Das Element zum Aufklappen einer Unternavigation wird bei der Navigation per Tastatur lediglich durch eine rote, nach unten zeigende Klammer (Chevron) gekennzeichnet. Der zu erwartende Systemfokus fehlt. Das Bedien-Element zum Aufklappen der Unternavigation ist so nur schwer als fokussiert zu erkennen. Da das Bedien-Element zudem vor einer wechselnden Teaser-Grafik platziert ist, ist es vor einigen Bildhintergründen noch schwerer erkennbar. Motorisch beeinträchtigte Nutzer können so das Vorhandensein eines Untermenüs an dieser Dialogstelle nicht oder nur schlecht wahrnehmen.</t>
  </si>
  <si>
    <t>Erhält ein Slider-Thema den Fokus sind visuell drei Elemente fokussiert. Motorisch eingeschränkte Nutzer könnten dadurch irritiert werden.</t>
  </si>
  <si>
    <t>In zwei Teaser-Elementen wird ein Link mit der visuellen Beschriftung „Menschen mit Behinderung“ fokussiert. Dabei wird jedoch nicht der Link-Text, sondern das Wort „Dialogfeld“ vom Screenreader ausgegeben. Die visuelle Beschriftung entspricht hier nicht der vom Screenreader erkannten Beschriftung.</t>
  </si>
  <si>
    <t>2.5.3</t>
  </si>
  <si>
    <t>4.1.1</t>
  </si>
  <si>
    <t>4.1.2</t>
  </si>
  <si>
    <t>3.1.2</t>
  </si>
  <si>
    <t>3.2.3</t>
  </si>
  <si>
    <t>In Texten befinden sich Links oder interaktive Elemente, die visuell zwar gleich gestaltet sind, aber verschiedene Funktionen in verschiedenen Kontext aktivieren. Nutzer werden auf Grundlage der Gestaltung nicht erkennen können, welche Auswirkung das einzelne Element für die aktuelle Darstellung der Seite besitzt (siehe Abbildungen):
▪ A – zeigt einen Tooltip an,
▪ B – Öffnet ein Pop-up innerhalb der Seite,
▪ C – Öffnet eine neue Webseite.</t>
  </si>
  <si>
    <t>Assistive Technologien könnten Probleme haben, die Inhalte der Webseite korrekt nach Funktion anzuzeigen, weil die Syntax des Quellcode nicht korrekt ist.</t>
  </si>
  <si>
    <t>Die unmittelbar sichtbaren Elemente der Hauptnavigation sind mit aria-expanded Attributen ausgezeichnet. Dadurch werden diese als reduziert/erweitert vom Screenreader ausgegeben. Das Untermenü wird jedoch gar nicht mit diesen Elementen angezeigt, sondern erst durch Aktivierung der Pfeilgrafiken (Chevrons), die sich unterhalb der Hauptnavigationselemente befinden.
Blinde Nutzer werden versuchen das Hauptmenü direkt zu erweitern, lösen aber damit den Link des Hauptnavigationspunktes aus.</t>
  </si>
  <si>
    <t>Die Elemente zum Aufrufen der Slider-Themen (Links 1-6) sind als Registerkarte umgesetzt, besitzen aber kein aria-selected-Attribut. Diese werden dadurch alle als „gewählt“ vom Screenreader ausgegeben und sind nur durch das aria-current-Attribut auf dem tatsächlich gewählten zu unterscheiden. Das ist inkonsistent.</t>
  </si>
  <si>
    <t>Die Elemente, die unmittelbar hinter einem mit role=dialog ausgezeichneten interaktiven Element umgesetzt sind, werden vom Screenreader als Überschrift Ebene 1 ausgegeben. Dies führt zu einem falschen Eindruck der Textstruktur.</t>
  </si>
  <si>
    <t>Im Cookie-Hinweis werden einige Elemente ohne Status ausgegeben:
▪ Beim Detail-Schalter werden blinde Nutzer nicht erkennen, ob der Abschnitt geöffnet ist oder nicht.
▪ Die aktive Registerkarte ist nicht erkennbar.
▪ Der in der Registerkarte „Cookie-Erklärung“ angezeigte Inhalt ist nicht erkennbar, weil der aktive Link nur visuell markiert ist.</t>
  </si>
  <si>
    <t>Gefundene Barrierefreiheitsprobleme - Hochschule der Medien</t>
  </si>
  <si>
    <t>Teasergrafiken in Slidern besitzen ein leeres alt-Attribut. Diese sind separate Links und dadurch nicht aussagekräftig beschriftet.</t>
  </si>
  <si>
    <t>Weitere Teasergrafiken besitzen ein leeres alt-Attribut. Diese sind einzige Beschriftung der Links, die auf den Teasergrafiken liegen.</t>
  </si>
  <si>
    <t>Das Hamburger-Menü-Icon in der mobilen Ansicht hat keinen Alternativtext, deshalb wissen Screenreader-Nutzer gar nicht, dass es sich um ein Hamburger-Menü handelt. Wie man diesen am besten barrierefrei implementiert, kann hier gefunden werden: https://www.impressivewebs.com/accessible-keyboard-friendly-hamburger-menu-slide-out-navigation/</t>
  </si>
  <si>
    <t>Wenn man den Bild-Link für die Fotostrecke unter der Überschrift "Mediathek" mit dem Alternativtext "Sommersemester 2020 - Zeugnis Drive-out (Fotos: Madlen Medvedovskyy)" öffnet, dann gelangt man zu einer Vergrößerungsansicht der Bilder. Diese haben alle keine Alternativtexte oder Vergleichbares und ebenfalls keine Bildbeschreibung in der Nähe. Diese sollten mit sinnvollen Alternativtexten versehen werden.</t>
  </si>
  <si>
    <t>Wenn man den Bild-Link für die Fotostrecke unter der Überschrift "Mediathek" mit dem Alternativtext "Virtuelle MediaNight im Sommersemester 2020 (Fotos: Florian Müller)" öffnet, dann gelangt man zu einer Vergrößerungsansicht der Bilder. Die darin enthaltenen Bilder sind nicht mit Alternativtexte versehen. Da sich Bildbeschreibungen unterhalb der Bilder befinden, kann man hier überlegen, ob die Bilder mit alt="" als dekorativ markiert werden oder ob man sie mit sinnvollen Alternativtexten versieht. Überhaupt kein alt-Attribut zu geben, wie es aktuell der Fall ist, ist auf jeden Fall falsch.</t>
  </si>
  <si>
    <t>1.1.1b</t>
  </si>
  <si>
    <t>Der Bereich Spotlights und dessen untergeordnete Inhalte sind alle mit Überschrift Ebene 2 ausgezeichnet. Die Hierarchie der Überschriften entspricht nicht der Inhaltsstruktur.</t>
  </si>
  <si>
    <t>Öffnet man ein Element der Mediathek wird in der modalen Ansicht ein Text angezeigt, der die Funktion einer Überschrift hat, jedoch nicht ausgezeichnet ist (z. B. "Fotostrecke").</t>
  </si>
  <si>
    <t>1.3.1b</t>
  </si>
  <si>
    <t>Links in den Bereichen Studium, Instagramm, Veranstaltungen, Erfolge, Termine, Medienwelt, Forschung und Mediathek sind nicht in Listen umgesetzt.</t>
  </si>
  <si>
    <t>Das Hamburger-Menü-Icon in der mobilen Ansicht als Liste mit nur einem Element implementiert</t>
  </si>
  <si>
    <t>Im Footer wird das typographische Zeichen "|" zur Erzeugung von einer Trennlinie missbraucht. Dies sollte durch CSS-Border umgesetzt werden oder für Screenreadernutzer versteckt werden.</t>
  </si>
  <si>
    <t>1.3.1h</t>
  </si>
  <si>
    <t>1.3.2a</t>
  </si>
  <si>
    <t>Es werden in den Links verwendet, die allein durch Farbe als Links erkennbar sind. Diese sind nicht fett gedruckt, unterstrichen oder mit einem Symbol markiert. Das wäre in Ordnung, wenn der Kontrast zwischen der Text- und der Linkfarbe höher als 3:1 wäre, das ist aber hier nicht der Fall. Der Kontrast ist ungefähr 2:1.</t>
  </si>
  <si>
    <t>1.4.1a</t>
  </si>
  <si>
    <t>Der Kontrast des Schalters "Mehr erfahren" im Bereich der Cookie-Hinweise hat einen Kontrastabstand von 4,4 : 1.</t>
  </si>
  <si>
    <t>Das Gleiche gilt für die Schrift in der rechten Spalte von "UniNow Check-in Anwesenheitsdaten manuell erfassen:", nur, dass der Kontrast hier ungefähr 4.42:1 ist.</t>
  </si>
  <si>
    <t>Ebenfalls für die Link-Schriften, wenn man über die Buttons in der rechten Spalte unter den Überschriften "Covid-19", "Termine" und "Sciene-Portal" drüber hovert, da dann der Hintergrund dieser Buttons dabei leicht gräulich wird und dadurch der Kontrast auch nicht mehr ausreichend ist.</t>
  </si>
  <si>
    <t xml:space="preserve">Der Verstanden-Schalter im Cookie-Hinweis wird vom Top-Schalter verdeckt. </t>
  </si>
  <si>
    <t>Der QR-Code wird vom nebenstehenden Text überlagert, wodurch er vermutlich nicht funktionieren wird.</t>
  </si>
  <si>
    <t>1.4.10a</t>
  </si>
  <si>
    <t>Das Lupen-Icon der Suche hat bei MouseOver einen Kontrastabstand von 2 : 1</t>
  </si>
  <si>
    <t>Ohne zu hovern und im nicht ausgewählten Zustand ist der Kontrast von den drei kleinen runden Bedienfeldern unter dem Image-Karussell zu gering, er müsste 3:1 sein, ist aber nur ca 1,37:1.</t>
  </si>
  <si>
    <t>Inhalte der Hauptnavigation überlagern sich oder gehen über die visuelle Begrenzung der Unternavigation hinaus.</t>
  </si>
  <si>
    <t>Inhalte des Sliders sind nicht mehr vollständig erkennbar.</t>
  </si>
  <si>
    <t>1.4.12.a</t>
  </si>
  <si>
    <t>Das Hauptmenü kann nicht mehr geschlossen werden, nachdem es durch MouseOver oder Fokus angezeigt wurde. Das führt dazu, dass ein Tastatur-Nutzer sich durch die unzähligen Untermenüpunkte hindurch tabben muss.</t>
  </si>
  <si>
    <t>Der Verstanden-Link im Cookie-Hinweis erhält nicht den Fokus und kann daher nicht per Tastatur bedient werden.</t>
  </si>
  <si>
    <t>2.1.1a</t>
  </si>
  <si>
    <t>Die Bereichsüberschriften, die als Link dienen, in den ausgeklappten Menüpunkten sind nicht erreichbar. Auf nur einer Seite ist individueller Inhalt, der abweichend zur Navigationsstruktur ist.</t>
  </si>
  <si>
    <t>Slider können nicht angehalten werden. Es sind keine Funktionalitäten zum Starten oder Anhalten verfügbar. Fokussierte Slider-Themen werden ausgeblendet, wenn das sichtbare Thema mit dem Fokus in den nicht sichtbaren Bereich verschoben wird.</t>
  </si>
  <si>
    <t>2.2.2a</t>
  </si>
  <si>
    <t>Der Instagramm Iframe besitzt kein title-Attribut.</t>
  </si>
  <si>
    <t>Die Überschriften "Studium" sind für den darunter befindlichen Inhalt nicht aussagekräftig genug. Studium: Hier sind Themen gelistet, die hauptsächlich nicht mit dem Studium zu tun haben, z. B. Todesanzeige, Weihnachtsbräuche.</t>
  </si>
  <si>
    <t>Die Instagramm-Seite besitzt keinen sinnvollen Dokumenttitel.</t>
  </si>
  <si>
    <t>2.4.2a</t>
  </si>
  <si>
    <t>Der Cookie-Hinweis erhält erst am Ende des Inhaltsbereichs den Fokus.</t>
  </si>
  <si>
    <t>Die Fokus-Reihenfolge der Elemente im Kopfbereich entspricht nicht der visuellen Abfolge. Als Erstes wird die Hauptnavigation erreicht, anschließend alle Elemente im Kontext.</t>
  </si>
  <si>
    <t>Der Fokus ist auf mehreren Tabulatorschritten in Slidern nicht erkennbar. Der Grund dafür ist, dass auch nicht sichtbare Slider-Themen mehrfach den Fokus erhalten. Betroffen davon sind beide Slider.</t>
  </si>
  <si>
    <t>"Studieren, Wissen, Machen" ist nicht aussagekräftig für einen Link auf die Startseite.</t>
  </si>
  <si>
    <t>Einige Überschriften sind als Links umgesetzt. Es existiert kein Kontext, die Formulierung allein lässt nicht auf die Funktion des Links schließen, bspw. "Covid-19", "Studium".</t>
  </si>
  <si>
    <t>Die Buttons am Image-Karussell / News-Slider zum vor- oder zurückgehen sind mit "Previous" und "Next" beschriftet, auch in der deutschen Version, diese sollten übersetzt werden.</t>
  </si>
  <si>
    <t>Auch die Bedienelemente in der modalen Ansicht der Mediathek sollten übersetzt werden.</t>
  </si>
  <si>
    <t xml:space="preserve">Der Fokus auf dem Suche-Icon hat einen Kontrastabstand von 2 : 1 </t>
  </si>
  <si>
    <t xml:space="preserve">Der Fokus auf den Social-Media Icons hat einen Kontrastabstand von 2 : 1 </t>
  </si>
  <si>
    <t>Der Fokus auf den Instagramm-Links hat einen zu geringen Kontrastabstand.</t>
  </si>
  <si>
    <t>Der Fokus ist nicht/nur schwer sichtbar auf: Den Vor-/Zurück-Schaltern der Slider</t>
  </si>
  <si>
    <t>Der Fokus ist nicht/nur schwer sichtbar auf: Auf Teaser-Grafiken ist der Fokus nur an einer Bildkante zu erkennen, Das passiert auch auf Bildern unter "Mediathek", Auf kleinen Teasern ist der Fokus nur an einer Kante zu erkennen. Zusätzlich ist hier ein blinkender Textcursor zu sehen.</t>
  </si>
  <si>
    <t>Der Fokus ist auf dem Top-Schalter nicht erkennbar.</t>
  </si>
  <si>
    <t>Der Fokus ist nicht/nur schwer sichtbar auf: Auf der Paginierung der Slider</t>
  </si>
  <si>
    <t>Im Slider-Thema "Künstliche Intelligenz" ist ein längerer englischer Titel nicht als englischer Inhalt ausgezeichnet.</t>
  </si>
  <si>
    <t>Themen in Science-Portal und die Überschrift "Science" sind nicht als englisch ausgezeichnet.</t>
  </si>
  <si>
    <t>"Design for Recycling" sollte mit dem Attribut lang="en" versehen werden.</t>
  </si>
  <si>
    <t>"Production Space" sollte mit dem Attribut lang="en" versehen werden.</t>
  </si>
  <si>
    <t>3.1.2a</t>
  </si>
  <si>
    <t>Der Cookie-Hinweis wird visuell hinter den Footer verschoben, wenn ein Nutzer die Seite zu weit nach unten scrollt. Das passiert auch, wenn Tastaturnutzer den Verstanden-Schalter fokussieren wollen. Dann wird die Seite nach unten bewegt und der Hinweis wird vom Footer verdeckt.</t>
  </si>
  <si>
    <t>3.2.1a</t>
  </si>
  <si>
    <t>Das Auswählen einer Option der Ausklappliste unter "Archiv" löst sofort den Wechsel zu einer anderen Seite aus. Das passiert bei geöffneter und nicht geöffneter Ausklappliste.</t>
  </si>
  <si>
    <t>3.2.2a</t>
  </si>
  <si>
    <t>3.2.3a</t>
  </si>
  <si>
    <t>Wird die Seite auf englischsprachig umgestellt, gib es keine Sprachschalter-Links mehr. (Hinweis: das war zu dem Zeitpunkt der Überprüfung noch der Fall).</t>
  </si>
  <si>
    <t>3.3.2a</t>
  </si>
  <si>
    <t>Das Hamburger-Menü in der Mobilen Ansicht inklusive der ausklappbaren Menüs sind nicht nicht durch die Verwendung passender WAI-ARIA Eigenschaften ausgezeichnet. Zur Behebung können folgende Ressourcen herangezogen werden: http://www.ashleysheridan.co.uk/blog/Making+an+Accessible+Hamburger+Menu https://www.impressivewebs.com/accessible-keyboard-friendly-hamburger-menu-slide-out-navigation/</t>
  </si>
  <si>
    <t>Das Image-Karussell / der News-Slider, inklusive der Pagination-Buttons, ist nicht durch die Verwendung passender WAI-ARIA Eigenschaften ausgezeichnet. Zur Behebung können folgende Ressourcen herangezogen werden: https://www.w3.org/WAI/tutorials/carousels/ https://www.w3.org/TR/wai-aria-practices-1.1/#carousel https://www.w3.org/TR/wai-aria-practices-1.1/examples/carousel/carousel-1.html</t>
  </si>
  <si>
    <t>Die Links im Instagram-Bereich sind mit sehr langen Alternativtexten beschriftet, welche keine sinnvolle Bildbeschreibung, bzw. Linkbeschreibung darstellen. Diese Texte sind auch als Inhalt des &lt;figcaption&gt;-Elements umgesetzt. Blinde Nutzer können die Funktion dieser Links nicht erfassen. Auch für andere Nutzer ist die Funktion dieser Links auf Grund fehlender Textalternativen nicht oder nur schwer zu erkennen.</t>
  </si>
  <si>
    <t>In Slidern sind Mengentexte als Link umgesetzt. Dadurch besitzen diese Elemente einen sehr langen Linktext, der das Erfassen der Funktion erschwert.</t>
  </si>
  <si>
    <t>Der Links „Studieren, Wissen, Machen“ weist mit seiner Beschriftung nicht auf seine Funktion hin.</t>
  </si>
  <si>
    <t>Einige Überschriften sind als Link umgesetzt. Einige der Texte weisen aber nicht aussagekräftig auf die Funktion hin, bspw. „Covid-19“ oder „Studium“.</t>
  </si>
  <si>
    <t>Bei den Links am Ende der Seite wird das vertikale Trennzeichen als Linkbeschriftung mit vom Screenreader ausgegeben.</t>
  </si>
  <si>
    <t>Als letztes Element des Inhaltsbereichs wird ein „Mehr erfahren“ Link fokussiert, der aber die Datenschutzseite öffnet.</t>
  </si>
  <si>
    <t>Einige grafische Icons haben keinen Tooltip und keine weitere Textalternative. Sehbeeinträchtigte, motorisch eingeschränkte und kognitiv beeinträchtigte Benutzer werden die Funktion solcher Elemente nur erschwert erkennen. Dabei handelt es sich um die Social-Media-Icons, deren visuelle Bedeutung durchaus nicht allen Nutzer bekannt ist.</t>
  </si>
  <si>
    <t>Ein ähnliches Problem tritt mit den Instagram-Grafiken auf. Die meisten dargestellten Bildausschnitte sind nicht selbsterklärend, so dass das Linkziel nicht abgeschätzt werden kann.</t>
  </si>
  <si>
    <t>In der Mediathek werden Medientypen angezeigt, wenn mit der Maus über die Bilder navigiert wird. Diese werden lediglich durch ein Icon angezeigt. Die Icons sind nicht für jeden Nutzer selbsterklärend.</t>
  </si>
  <si>
    <t>Wird die Detailansicht eines Links aus der Mediengalerie aufgerufen, öffnet sich ein Pop-up. Der Tastaturfokus verbleibt jedoch im Hintergrund. Die Inhalte des Pop-ups werden erst erreicht, wenn der Fokus vom letzten sichtbaren Element der Seite weiterbewegt wird. Blinde Nutzer werden die Inhalte des Pop-ups nicht mehr im Zusammenhang erkennen. Motorisch beeinträchtigte Benutzer müssen erst zum Ende der Seite navigieren, um das Pop-up schließen zu können. Kognitiv beeinträchtigte Benutzer, die eine Sprachsteuerung verwenden, können das Pop-up nicht unmittelbar schließen.</t>
  </si>
  <si>
    <t>Die Hauptnavigation ist als Flyout-Menü umgesetzt. Bei Fokussierung der Hauptnavigationspunkte werden Unterbereiche automatisch eingeblendet. Tastaturnutzer müssen mit sehr viel Aufwand über die teilweise sehr zahlreichen Links navigieren. Besonders für motorisch eingeschränkte Nutzer bedeutet das viel zusätzlichen Navigations-Aufwand.</t>
  </si>
  <si>
    <t>Der Cookie-Hinweis ist am unteren Ende des sichtbaren Bereichs positioniert und wird auch per Tastatur erst am Ende des Hauptinhaltsbereichs erreicht. Blinde Nutzer werden nicht unmittelbar erkennen, dass diese Abfrage angezeigt wird und motorisch eingeschränkte Nutzer müssen erst mit viel Aufwand auf diesen Bereich navigieren.</t>
  </si>
  <si>
    <t xml:space="preserve">In beiden Slidern werden Themen, die aktuell nicht sichtbar sind, fokussiert. </t>
  </si>
  <si>
    <t>In ersten Slider besteht jedes Thema aus drei fokussierbaren Elementen, über die Tastaturnutzer immer hinweg navigieren müssen. Tastaturnutzer können dadurch über Slider nur mit Mehraufwand navigieren.</t>
  </si>
  <si>
    <t>Die Vor-Zurück-Schalter erhalten erst nach allen Themen den Fokus. Aktivieren Tastaturnutzer den Vor-Schalter müssen diese dann zwei Mal zurück tabben, um das neu angezeigte Thema zu erreichen.</t>
  </si>
  <si>
    <t>Im Kopfbereich wird als erstes die Hauptnavigation erreicht, anschließend der Sprachschalter der Link „Studieren, Wissen, Machen“ und dann der Link auf dem Logo. Diese sind visuell aber vor der Hauptnavigation positioniert. Zudem tritt auf das Problem auf, dass der Link “Studieren, Wissen, Machen“ und der Link auf dem Logo das gleiche Ziel besitzen. Dadurch müssen Tastaturnutzer unnötig tabben. Weiter sind diese Links auf der getesteten Seite überflüssig, da diese auf sich selbst verweisen. Die verlinkte Startseite wird ja bereits angezeigt.</t>
  </si>
  <si>
    <t>Die Ausklappliste unter „Archiv“ ist lediglich durch eine vorausgewählte Option beschriftet und besitzt keine weitere Beschriftung. Nutzer mit Beeinträchtigungen werden die Funktion des Elements unter Umständen nur schwer erkennen. Erschwerend wirkt, dass die nebenstehende Ausklappliste eine sichtbare Beschriftung besitzt. Hier entsteht eine Inkonsistenz bei der Umsetzung dieser Elemente.</t>
  </si>
  <si>
    <t>1.3.2</t>
  </si>
  <si>
    <t>Die Seite besitzt zwar eine H1-Hauptüberschrift, diese ist aber visuell und strukturell (mit display: none) ausgeblendet. Für keinen Nutzer ist diese wahrnehmbar.</t>
  </si>
  <si>
    <t>Der Bereich „Spotlights“ besitzt Slider-Themen, die ebenfalls mit einer Überschrift der Ebene 2 ausgezeichnet sind. Die Überschriften-Hierarchie ist hier nicht korrekt.</t>
  </si>
  <si>
    <t>Für blinde Nutzer ist Orientierung und Navigation eingeschränkt, weil einige Auflistungen von Links nicht in HTML-Listenelementen umgesetzt sind. Folgende Inhalte sind betroffen:
▪ Die Links unter dem Haupt-Teaser in allen Abschnitten mit Teasern, bspw. unter „Studium“.
▪ In der Hauptnavigation die rot unterlegten Links. Diese sind strukturell den nicht fokussierbaren Beschriftungen der nebenstehend Navigationspunktgruppen gleichgestellt. Das ist nicht schlüssig.
▪ Die Einträge unter „Termine“ und „Mediathek“.</t>
  </si>
  <si>
    <t>Sehbeeinträchtigte Benutzer können einige Inhalte nach einer Kontrastanpassung nur erschwert erkennen. Folgende Inhalte sind betroffen: Die Hauptnavigation besitzt keinen Rahmen. So ist deren Dimensionen nicht sicher zu erkennen.</t>
  </si>
  <si>
    <t>Sehbeeinträchtigte Benutzer können einige Inhalte nach einer Kontrastanpassung nur erschwert erkennen. Folgende Inhalte sind betroffen: Die Ausklappliste unter „Archiv“ besitzt keinen Rahmen.</t>
  </si>
  <si>
    <t>Sehbeeinträchtigte Benutzer können einige Inhalte nach einer Kontrastanpassung nur erschwert erkennen. Folgende Inhalte sind betroffen: Die Paginierung von Slidern ist nur schwer erkennbar.</t>
  </si>
  <si>
    <t>Sehbeeinträchtigte Benutzer können einige Inhalte nach einer Kontrastanpassung nur erschwert erkennen. Folgende Inhalte sind betroffen: Der Cookie-Hinweis ist nicht mehr hervorgehoben. Dieser ist dadurch nicht unmittelbar erkennbar.</t>
  </si>
  <si>
    <t>Sehbeeinträchtigte Benutzer können einige Inhalte nach einer Kontrastanpassung nur erschwert erkennen. Folgende Inhalte sind betroffen: Schalter besitzen keinen Rahmen, bspw. der „Verstanden“-Schalter oder „Suchen“-Schalter (A).</t>
  </si>
  <si>
    <t>Sehbeeinträchtigte Benutzer können einige Inhalte nach einer Kontrastanpassung nur erschwert erkennen. Folgende Inhalte sind betroffen: Ein fokussierbares Element im Fußbereich (rechts neben „Informationssicherheit“ (B)) fehlt völlig.</t>
  </si>
  <si>
    <t>Sehbeeinträchtigte Benutzer können einige Inhalte nach einer Kontrastanpassung nur erschwert erkennen. Folgende Inhalte sind betroffen: Die Kontrastabstände der Social-Media Icons sind zu gering.</t>
  </si>
  <si>
    <t>Der Verstanden-Link im Cookie-Hinweis erhält nicht den Fokus und kann daher nicht per Tastatur erreicht und bedient werden. Der Grund ist das Fehlen des href-Attributes. Tastaturnutzer können den Cookie-Hinweis nicht ausblenden.</t>
  </si>
  <si>
    <t>2.1.1</t>
  </si>
  <si>
    <t>2.2.2</t>
  </si>
  <si>
    <t>2.4.1</t>
  </si>
  <si>
    <t>Die Links in den Unternavigationen sind visuell gruppiert und mit einer visuellen Überschrift versehen. Diese visuellen Überschriften sind interaktiv implementiert, erhalten aber nicht den Fokus und können daher von Tastaturnutzer nicht genutzt werden.</t>
  </si>
  <si>
    <t>Slider besitzen keine Funktion zum Anhalten. Das ist vor allem für motorisch beeinträchtigte Benutzer problematisch, da durch die Animation der Fokus unerwartet in den nicht sichtbaren Bereich verschoben werden kann. Orientierung und Navigation sind für diese Nutzer dann stark eingeschränkt. Kognitiv beeinträchtigte Benutzer werden durch die permanente Bewegung vom gezielten Bedienen der Webseite abgelenkt.</t>
  </si>
  <si>
    <t>In den Slidern werden nicht sichtbare Elemente fokussiert. Dadurch ist der Fokus teilweise für eine größere Anzahl Tabulatorschritte nicht sichtbar. Sinnvolle und gezielte Navigation per Tastatur ist dadurch nur schwer möglich, die Nutzer verlieren schnell die Orientierung auf der Seite.</t>
  </si>
  <si>
    <t>Auf den Vor-/Zurück-Schaltern der Slider ist der Fokus nicht sichtbar.</t>
  </si>
  <si>
    <t>Auf den Kreisen der Slider-Paginierung ist der Fokus nur schwer erkennbar.
Auf gefüllten Kreisen der Slider-Paginierung ist der Fokus nicht sichtbar.</t>
  </si>
  <si>
    <t>Der Fokus ist auf dem Link „Studieren, Wissen, Machen“ nicht sichtbar.</t>
  </si>
  <si>
    <t>Derr Fokus auf dem Link „Informationen zum Studium“ umfasst Elemente, die nicht zum eigentlichen Link gehören.</t>
  </si>
  <si>
    <t>Auf vielen Teaser-Elementen, Bilder und Links ist der Fokus nicht vollständig sichtbar. Teilweise ist der Fokusrahmen nur an einer Kante des fokussierten Elements sichtbar. Dadurch ist das tatsächlich fokussierte Element nur schwer zu erkennen.</t>
  </si>
  <si>
    <t>Der Fokus auf dem „Top-„Schalter ist nicht erkennbar.</t>
  </si>
  <si>
    <t>Englische Inhalte sind nicht als andersprachig markiert, der Screenreader gibt den Inhalt schwer verständlich aus. Betroffen sind: Der Bereich „Science“ mit der Überschrift und englischsprachigen Veröffentlichungstiteln.</t>
  </si>
  <si>
    <t>Englische Inhalte sind nicht als andersprachig markiert, der Screenreader gibt den Inhalt schwer verständlich aus. Betroffen sind: Der Projektname im Slider-Thema „Künstliche Intelligenz“ ist nicht ausgezeichnet.</t>
  </si>
  <si>
    <t>3.2.1</t>
  </si>
  <si>
    <t>3.2.2</t>
  </si>
  <si>
    <t>Englische Inhalte sind nicht als andersprachig markiert, der Screenreader gibt den Inhalt schwer verständlich aus. Betroffen sind: Fehlt ein Medium in der Mediathek und wird aufgerufen, wird ein Chrome-eigenes Pop-up mit einer englischen Meldung angezeigt.</t>
  </si>
  <si>
    <t>Die Auswahl einer Option der Ausklappliste unter „Archiv“ ruft unmittelbar eine neue Seite auf. Das ist für den Benutzer an dieser Stelle nicht erwartungskonform.</t>
  </si>
  <si>
    <t>Der „Verstanden“-Link des Cookie-Hinweises wird vor dem Text erreicht.</t>
  </si>
  <si>
    <t>Die Struktur des Teasers mit der Todesanzeige ist nicht korrekt. Die visuelle Überschrift ist Teil des &lt;figure&gt;-Elements und wird auch so vom Screenreader ausgegeben (nach der Überschrift gibt der Screenreader das Ende der Grafik aus).</t>
  </si>
  <si>
    <t>Termine sind in jeweils drei Absatzelemente gegliedert, die beim linearen Lesen als drei einzelne Links vom Screenreader ausgegeben werden.</t>
  </si>
  <si>
    <t>Der Kontrastabstand des „Mehr erfahren“-Links im Cookie-Hinweis besitzt mit 4,4:1 eine zu geringen Kontrastabstand zum umgebenden Hintergrund.</t>
  </si>
  <si>
    <t>1.4.3</t>
  </si>
  <si>
    <t>Skalieren sehbeeinträchtigte Benutzer die Darstellung, so überlagern sich einige Inhalte; zum Beispiel der Linktext und QR-Code im Abschnitt „Covid-19“ und der Sprachschalter mit dem Link „Studieren, Wissen, Machen“, wenn die Seite nach unten gescrollt wird.</t>
  </si>
  <si>
    <t>1.4.4</t>
  </si>
  <si>
    <t>Wird die Ansicht der Webseite auf einem mobilen Endgerät simuliert, überlagern sich QR-Code und nebenstehender Link. Sie sind dadurch nicht mehr wahrnehmbar und nutzbar.</t>
  </si>
  <si>
    <t>1.4.10</t>
  </si>
  <si>
    <t>1.4.11</t>
  </si>
  <si>
    <t>Der Fokus auf den Instagram-Elementen hat ebenfalls einen zu geringen Kontrastabstand und ist nur erschwert zu erkennen.</t>
  </si>
  <si>
    <t>Einige Texte können nicht mehr gut lesbar, nachdem Nutzer die Textdarstellung auf ihre Bedürfnisse angepasst haben. Folgende Probleme treten auf:
▪ Der Link „Studieren, Wissen, Machen“ wird am oberen Ende angeschnitten.</t>
  </si>
  <si>
    <t>Einige Texte können nicht mehr gut lesbar, nachdem Nutzer die Textdarstellung auf ihre Bedürfnisse angepasst haben. Folgende Probleme treten auf: Slider-Grafiken sind tlw. nicht mehr lesbar.</t>
  </si>
  <si>
    <t>Einige Texte können nicht mehr gut lesbar, nachdem Nutzer die Textdarstellung auf ihre Bedürfnisse angepasst haben. Folgende Probleme treten auf: Inhalte der Hauptnavigation überlagern sich (Siehe Abbildung, Markierung A), bzw. ragen über den visuell abgegrenzten Bereich hinaus (Markierung B).</t>
  </si>
  <si>
    <t>Die Unternavigation der Hauptnavigation wird bei MouseOver sowie bei Fokuserhalt automatisch angezeigt und kann nicht per ohne das Bewegen des Fokus, des Maus-Cursors oder per Tastatur geschlossen werden. Benutzer können die eingeblendeten Bereiche so nicht unmittelbar schließen.</t>
  </si>
  <si>
    <t>Effizientes Navigieren per Tastatur ist vor allem für motorisch eingeschränkte Nutzer nicht möglich, weil der Kopfbereich der Seite nicht übersprungen werden kann. Diese Nutzer müssen mit viel Aufwand alle Elemente des Kopfbereiches durchlaufen, um den Hauptinhalt der Seite zu erreichen.
Erschwerend wirkt, dass die Hauptnavigation als Flyout Menü umgesetzt ist (siehe Aufgabenangemessene Fokusreihenfolge 2.4.3)</t>
  </si>
  <si>
    <t>Der Instagram-I-Fame ist mit „Light widget Responsive Widget for Instagram” nicht aussagekräftig beschriftet. Blinde Nutzer werden die Inhalte des Frames so nicht unmittelbar einordnen können.
Erschwerend wirkt, dass die Beschriftung in englischer Sprache formuliert ist.</t>
  </si>
  <si>
    <t>2.4.2</t>
  </si>
  <si>
    <t>Die englische Seite besitzt keinen Sprachschalter. Dadurch können Nutzer die Sprache unter Umständen nicht wie gewünscht einstellen. Die deutsche Seite besitzt einen solchen Schalter.</t>
  </si>
  <si>
    <r>
      <rPr>
        <b/>
        <sz val="11"/>
        <color theme="1"/>
        <rFont val="Calibri"/>
        <family val="2"/>
        <scheme val="minor"/>
      </rPr>
      <t>Die Vor-/Zurück-Schalter der Slider sind in Englisch mit „previous“ und „next beschriftet. Das ist nur erschwert verständlich.</t>
    </r>
    <r>
      <rPr>
        <sz val="11"/>
        <color theme="1"/>
        <rFont val="Calibri"/>
        <family val="2"/>
        <scheme val="minor"/>
      </rPr>
      <t xml:space="preserve"> (Die Elemente der Paginierung sind nur mit Ziffern beschriftet. Die Funktion ist dadurch nicht eindeutig zu erkennen.)</t>
    </r>
  </si>
  <si>
    <r>
      <t xml:space="preserve">(Die Vor-/Zurück-Schalter der Slider sind in Englisch mit „previous“ und „next beschriftet. Das ist nur erschwert verständlich.) </t>
    </r>
    <r>
      <rPr>
        <b/>
        <sz val="11"/>
        <color theme="1"/>
        <rFont val="Calibri"/>
        <family val="2"/>
        <scheme val="minor"/>
      </rPr>
      <t>Die Elemente der Paginierung sind nur mit Ziffern beschriftet. Die Funktion ist dadurch nicht eindeutig zu erkennen.</t>
    </r>
  </si>
  <si>
    <r>
      <t xml:space="preserve">Bilder in Teasern </t>
    </r>
    <r>
      <rPr>
        <b/>
        <sz val="11"/>
        <color theme="1"/>
        <rFont val="Calibri"/>
        <family val="2"/>
        <scheme val="minor"/>
      </rPr>
      <t>(auch in Slidern)</t>
    </r>
    <r>
      <rPr>
        <sz val="11"/>
        <color theme="1"/>
        <rFont val="Calibri"/>
        <family val="2"/>
        <scheme val="minor"/>
      </rPr>
      <t xml:space="preserve"> besitzen kein alt-Attribut, wodurch Screenreader den nicht aussagekräftigen Quelllink als Beschriftung des Links ausgeben. Die Funktion der Links ist für Screenreader-Nutzer nicht unmittelbar erkennbar.</t>
    </r>
  </si>
  <si>
    <r>
      <t>(Hinweis: Im Cookie-Hinweis ist das Logo der Bundesfachstelle sehr klein dargestellt und )</t>
    </r>
    <r>
      <rPr>
        <b/>
        <sz val="11"/>
        <color theme="1"/>
        <rFont val="Calibri"/>
        <family val="2"/>
        <scheme val="minor"/>
      </rPr>
      <t xml:space="preserve"> zudem mit „Logo“ nicht aussagekräftig beschriftet. Sehbeeinträchtigte und blinde Benutzer können das Logo so nicht gut wahrnehmen.</t>
    </r>
  </si>
  <si>
    <r>
      <t xml:space="preserve">(Die Schalter zum Wechseln der Slider-Themen sind nur mit Ziffern beschriftet. Der Zweck dieser Funktion ist nicht erkennbar.) </t>
    </r>
    <r>
      <rPr>
        <b/>
        <sz val="11"/>
        <color theme="1"/>
        <rFont val="Calibri"/>
        <family val="2"/>
        <scheme val="minor"/>
      </rPr>
      <t>Die Position und Anzahl der Slider-Themen werden zusätzlich über das aria-label-Attribut gesetzt. Der Screenreader gibt diese Informationen bei den eingesetzten Registerkarten-Elementen jedoch standardgemäß aus. Dadurch ist diese Ausgabe doppelt vorhanden und störend vor allem für blinde Benutzer.</t>
    </r>
  </si>
  <si>
    <r>
      <rPr>
        <b/>
        <sz val="11"/>
        <color theme="1"/>
        <rFont val="Calibri"/>
        <family val="2"/>
        <scheme val="minor"/>
      </rPr>
      <t>Die Schalter zum Wechseln der Slider-Themen sind nur mit Ziffern beschriftet. Der Zweck dieser Funktion ist nicht erkennbar.</t>
    </r>
    <r>
      <rPr>
        <sz val="11"/>
        <color theme="1"/>
        <rFont val="Calibri"/>
        <family val="2"/>
        <scheme val="minor"/>
      </rPr>
      <t xml:space="preserve"> (Die Position und Anzahl der Slider-Themen werden zusätzlich über das aria-label-Attribut gesetzt. Der Screenreader gibt diese Informationen bei den eingesetzten Registerkarten-Elementen jedoch standardgemäß aus. Dadurch ist diese Ausgabe doppelt vorhanden und störend vor allem für blinde Benutzer.)</t>
    </r>
  </si>
  <si>
    <t>Bewertung nach 
WCAG 2.1 AA</t>
  </si>
  <si>
    <t>Bewertung nach 
Nutzersicht</t>
  </si>
  <si>
    <r>
      <t xml:space="preserve">ist </t>
    </r>
    <r>
      <rPr>
        <u/>
        <sz val="11"/>
        <color theme="1"/>
        <rFont val="Calibri"/>
        <family val="2"/>
        <scheme val="minor"/>
      </rPr>
      <t>kein</t>
    </r>
    <r>
      <rPr>
        <sz val="11"/>
        <color theme="1"/>
        <rFont val="Calibri"/>
        <family val="2"/>
        <scheme val="minor"/>
      </rPr>
      <t xml:space="preserve"> Problem (durch "before" ist es  dekorativ und wird nicht vom Screenreader vorgelesen) 
--&gt; </t>
    </r>
    <r>
      <rPr>
        <sz val="11"/>
        <color rgb="FFFF0000"/>
        <rFont val="Calibri"/>
        <family val="2"/>
        <scheme val="minor"/>
      </rPr>
      <t>falsch positives Ergebnis (BIK BITV-Test)</t>
    </r>
  </si>
  <si>
    <r>
      <t xml:space="preserve">ist </t>
    </r>
    <r>
      <rPr>
        <u/>
        <sz val="11"/>
        <color theme="1"/>
        <rFont val="Calibri"/>
        <family val="2"/>
        <scheme val="minor"/>
      </rPr>
      <t>kein</t>
    </r>
    <r>
      <rPr>
        <sz val="11"/>
        <color theme="1"/>
        <rFont val="Calibri"/>
        <family val="2"/>
        <scheme val="minor"/>
      </rPr>
      <t xml:space="preserve"> Problem (Bild ist durch leeres alt-Tag als dekorativ gekennzeichnet)
--&gt; </t>
    </r>
    <r>
      <rPr>
        <sz val="11"/>
        <color rgb="FFFF0000"/>
        <rFont val="Calibri"/>
        <family val="2"/>
        <scheme val="minor"/>
      </rPr>
      <t>falsch positives Ergebnis (BITV-Audit)</t>
    </r>
  </si>
  <si>
    <r>
      <t xml:space="preserve">ist </t>
    </r>
    <r>
      <rPr>
        <u/>
        <sz val="11"/>
        <color theme="1"/>
        <rFont val="Calibri"/>
        <family val="2"/>
        <scheme val="minor"/>
      </rPr>
      <t>kein</t>
    </r>
    <r>
      <rPr>
        <sz val="11"/>
        <color theme="1"/>
        <rFont val="Calibri"/>
        <family val="2"/>
        <scheme val="minor"/>
      </rPr>
      <t xml:space="preserve"> Problem 
--&gt;</t>
    </r>
    <r>
      <rPr>
        <sz val="11"/>
        <color rgb="FFFF0000"/>
        <rFont val="Calibri"/>
        <family val="2"/>
        <scheme val="minor"/>
      </rPr>
      <t xml:space="preserve"> falsch positives Ergebnis (BITV-Audit)</t>
    </r>
    <r>
      <rPr>
        <sz val="11"/>
        <color theme="1"/>
        <rFont val="Calibri"/>
        <family val="2"/>
        <scheme val="minor"/>
      </rPr>
      <t xml:space="preserve">
</t>
    </r>
  </si>
  <si>
    <r>
      <t xml:space="preserve">ist </t>
    </r>
    <r>
      <rPr>
        <u/>
        <sz val="11"/>
        <color theme="1"/>
        <rFont val="Calibri"/>
        <family val="2"/>
        <scheme val="minor"/>
      </rPr>
      <t>kein</t>
    </r>
    <r>
      <rPr>
        <sz val="11"/>
        <color theme="1"/>
        <rFont val="Calibri"/>
        <family val="2"/>
        <scheme val="minor"/>
      </rPr>
      <t xml:space="preserve"> Problem 
--&gt; </t>
    </r>
    <r>
      <rPr>
        <sz val="11"/>
        <color rgb="FFFF0000"/>
        <rFont val="Calibri"/>
        <family val="2"/>
        <scheme val="minor"/>
      </rPr>
      <t>falsch positives Ergebnis (BITV-Audit)</t>
    </r>
    <r>
      <rPr>
        <sz val="11"/>
        <color theme="1"/>
        <rFont val="Calibri"/>
        <family val="2"/>
        <scheme val="minor"/>
      </rPr>
      <t xml:space="preserve">
</t>
    </r>
  </si>
  <si>
    <t>hätte vom Verfahren gefunden werden müssen</t>
  </si>
  <si>
    <r>
      <t xml:space="preserve">ist </t>
    </r>
    <r>
      <rPr>
        <u/>
        <sz val="11"/>
        <color theme="1"/>
        <rFont val="Calibri"/>
        <family val="2"/>
        <scheme val="minor"/>
      </rPr>
      <t>kein</t>
    </r>
    <r>
      <rPr>
        <sz val="11"/>
        <color theme="1"/>
        <rFont val="Calibri"/>
        <family val="2"/>
        <scheme val="minor"/>
      </rPr>
      <t xml:space="preserve"> Problem (Screenreader macht keinen Unterschied bei der Ausgabe, d.h. er kündigt einen Paragraph nicht explizit an) 
--&gt; </t>
    </r>
    <r>
      <rPr>
        <sz val="11"/>
        <color rgb="FFFF0000"/>
        <rFont val="Calibri"/>
        <family val="2"/>
        <scheme val="minor"/>
      </rPr>
      <t xml:space="preserve">falsch positives Ergebnis (beide Verfahren) </t>
    </r>
    <r>
      <rPr>
        <sz val="11"/>
        <color theme="1"/>
        <rFont val="Calibri"/>
        <family val="2"/>
        <scheme val="minor"/>
      </rPr>
      <t xml:space="preserve">
[Anmerkung bei Wandlung zum PDF würde es problematisch werden, da aber hier primär Web fokussiert wird, wird das nicht berücksichtigt]</t>
    </r>
  </si>
  <si>
    <t>Es gibt zwei Überschriften "Blätterfunktion", eine der Ebene 3, eine der Ebene 2. Die Überschrift Ebene 2 steht dem Inhaltsbereich vor, der damit aber nicht aussagekräftig beschrieben wird.
Diesem Problem zugeordnet wurde folgender Eintrag, da es sich um das gleiche Probleme nach Expertenmeinung handelt:
"Die erste "Blätterfunktion" ist hierarchisch dem Hauptmenü zugeordnet. Das ist inhaltlich nicht korrekt." (Im Prüfbericht unter dem Prüfschritt 1.3.1a zu finden)</t>
  </si>
  <si>
    <r>
      <t xml:space="preserve">ist </t>
    </r>
    <r>
      <rPr>
        <u/>
        <sz val="11"/>
        <color theme="1"/>
        <rFont val="Calibri"/>
        <family val="2"/>
        <scheme val="minor"/>
      </rPr>
      <t>ein</t>
    </r>
    <r>
      <rPr>
        <sz val="11"/>
        <color theme="1"/>
        <rFont val="Calibri"/>
        <family val="2"/>
        <scheme val="minor"/>
      </rPr>
      <t xml:space="preserve"> Problem (für seheingeschränkte Nutzer: wenn Bilder ausgeschaltet werden gibt es keine Alternative)
--&gt; </t>
    </r>
    <r>
      <rPr>
        <sz val="11"/>
        <color rgb="FFFF0000"/>
        <rFont val="Calibri"/>
        <family val="2"/>
        <scheme val="minor"/>
      </rPr>
      <t>falsch negatives Ergebnis (BIK BITV-Test)</t>
    </r>
  </si>
  <si>
    <r>
      <t xml:space="preserve">ist </t>
    </r>
    <r>
      <rPr>
        <u/>
        <sz val="11"/>
        <color theme="1"/>
        <rFont val="Calibri"/>
        <family val="2"/>
        <scheme val="minor"/>
      </rPr>
      <t>ein</t>
    </r>
    <r>
      <rPr>
        <sz val="11"/>
        <color theme="1"/>
        <rFont val="Calibri"/>
        <family val="2"/>
        <scheme val="minor"/>
      </rPr>
      <t xml:space="preserve"> Problem (Textblöcke müssen mit p ausgezeichnet werden)
--&gt; </t>
    </r>
    <r>
      <rPr>
        <sz val="11"/>
        <color theme="9" tint="-0.249977111117893"/>
        <rFont val="Calibri"/>
        <family val="2"/>
        <scheme val="minor"/>
      </rPr>
      <t xml:space="preserve">korrekt positives Ergebnis (beide Verfahren) </t>
    </r>
  </si>
  <si>
    <r>
      <t xml:space="preserve">ist </t>
    </r>
    <r>
      <rPr>
        <u/>
        <sz val="11"/>
        <color theme="1"/>
        <rFont val="Calibri"/>
        <family val="2"/>
        <scheme val="minor"/>
      </rPr>
      <t>ein</t>
    </r>
    <r>
      <rPr>
        <sz val="11"/>
        <color theme="1"/>
        <rFont val="Calibri"/>
        <family val="2"/>
        <scheme val="minor"/>
      </rPr>
      <t xml:space="preserve"> Problem (aussagekräftiger Alternativtext fehlt)
--&gt; </t>
    </r>
    <r>
      <rPr>
        <sz val="11"/>
        <color theme="9" tint="-0.249977111117893"/>
        <rFont val="Calibri"/>
        <family val="2"/>
        <scheme val="minor"/>
      </rPr>
      <t>korrekt positives Ergebnis (beide Verfahren)</t>
    </r>
  </si>
  <si>
    <r>
      <t xml:space="preserve">ist </t>
    </r>
    <r>
      <rPr>
        <u/>
        <sz val="11"/>
        <color theme="1"/>
        <rFont val="Calibri"/>
        <family val="2"/>
        <scheme val="minor"/>
      </rPr>
      <t>ein</t>
    </r>
    <r>
      <rPr>
        <sz val="11"/>
        <color theme="1"/>
        <rFont val="Calibri"/>
        <family val="2"/>
        <scheme val="minor"/>
      </rPr>
      <t xml:space="preserve"> Problem (sehbeeinträchtigte und blinde Benutzer können Logo nicht so gut wahrnehmen, da der Screenreader nicht aussagekräftigen Alternativtext vorliest)
--&gt; </t>
    </r>
    <r>
      <rPr>
        <sz val="11"/>
        <color theme="9" tint="-0.249977111117893"/>
        <rFont val="Calibri"/>
        <family val="2"/>
        <scheme val="minor"/>
      </rPr>
      <t>korrekt positives Ergebnis (beide Verfahren)</t>
    </r>
  </si>
  <si>
    <r>
      <t xml:space="preserve">ist </t>
    </r>
    <r>
      <rPr>
        <u/>
        <sz val="11"/>
        <color theme="1"/>
        <rFont val="Calibri"/>
        <family val="2"/>
        <scheme val="minor"/>
      </rPr>
      <t>ein</t>
    </r>
    <r>
      <rPr>
        <sz val="11"/>
        <color theme="1"/>
        <rFont val="Calibri"/>
        <family val="2"/>
        <scheme val="minor"/>
      </rPr>
      <t xml:space="preserve"> Problem (logischer Zusammenhang wird gestört)
--&gt; </t>
    </r>
    <r>
      <rPr>
        <sz val="11"/>
        <color theme="9" tint="-0.249977111117893"/>
        <rFont val="Calibri"/>
        <family val="2"/>
        <scheme val="minor"/>
      </rPr>
      <t>korrekt positives Ergebnis (beide Verfahren)</t>
    </r>
  </si>
  <si>
    <r>
      <t xml:space="preserve">ist </t>
    </r>
    <r>
      <rPr>
        <u/>
        <sz val="11"/>
        <color theme="1"/>
        <rFont val="Calibri"/>
        <family val="2"/>
        <scheme val="minor"/>
      </rPr>
      <t>ein</t>
    </r>
    <r>
      <rPr>
        <sz val="11"/>
        <color theme="1"/>
        <rFont val="Calibri"/>
        <family val="2"/>
        <scheme val="minor"/>
      </rPr>
      <t xml:space="preserve"> Problem (Screenreader liest die Überschrift "Service-Menü" zwischen den Menüpunkten vor)
--&gt; </t>
    </r>
    <r>
      <rPr>
        <sz val="11"/>
        <color theme="9" tint="-0.249977111117893"/>
        <rFont val="Calibri"/>
        <family val="2"/>
        <scheme val="minor"/>
      </rPr>
      <t>korrekt positives Ergebnis (beide Verfahren)</t>
    </r>
    <r>
      <rPr>
        <sz val="11"/>
        <color theme="1"/>
        <rFont val="Calibri"/>
        <family val="2"/>
        <scheme val="minor"/>
      </rPr>
      <t xml:space="preserve"> </t>
    </r>
  </si>
  <si>
    <r>
      <t xml:space="preserve">ist </t>
    </r>
    <r>
      <rPr>
        <u/>
        <sz val="11"/>
        <color theme="1"/>
        <rFont val="Calibri"/>
        <family val="2"/>
        <scheme val="minor"/>
      </rPr>
      <t>ein</t>
    </r>
    <r>
      <rPr>
        <sz val="11"/>
        <color theme="1"/>
        <rFont val="Calibri"/>
        <family val="2"/>
        <scheme val="minor"/>
      </rPr>
      <t xml:space="preserve"> Problem (falscher Eindruck zur Seitenstruktur)
--&gt; </t>
    </r>
    <r>
      <rPr>
        <sz val="11"/>
        <color theme="9" tint="-0.249977111117893"/>
        <rFont val="Calibri"/>
        <family val="2"/>
        <scheme val="minor"/>
      </rPr>
      <t>korrekt positives Ergebnis (beide Verfahren)</t>
    </r>
  </si>
  <si>
    <t>Der Link „Barrieren melden“ ist als Schriftgrafik umgesetzt und kann dadurch von Benutzern nicht angepasst werden. Zudem ist die Schriftgrafik bei einer Vergrößerung der Inhalte (z. B. durch Zoom) schlecht wahrnehmbar. Die Funktion „Barriere melden“ ist dadurch von Benutzern, die auf individuelle Anzeigeeinstellungen angewiesen sind, nicht oder nur schwer wahrnehmbar.
Folgefehler: 1.3.1 Seheingeschränkte Nutzer können einige Inhalte nach einer Kontrastanpassung nur erschwert erkennen.
Der Link „Barrieren melden“ wird nicht angepasst.</t>
  </si>
  <si>
    <t>In der Hauptnavigation ist das Element zum Aufklappen nur durch einen blinkenden Textcursor zu erkennen. Durch den teilweise wechselnden Hintergrund ist der Fokus nur erschwert zu erkennen.
Chrome: der Fokus ist auf den Elementen zum Aufklappen der einzelnen Untermenüs nicht sichtbar. Durch die Umsetzung als kleines rotes Icon - vor dem teilweise durch das Wechseln des Slider-Themas verschiedenen Hintergründen - ist das fokussierte Element nur schwer zu erkennen.
Diesem Problem zugeordnet wurde folgender Eintrag, da es sich um das gleiche Probleme nach Expertenmeinung handelt:
Der Kontrast von dem kleinen roten Pfeil an der Hauptnavigationsleiste, die zum Ausklappen der Menüs da sind, wenn man mit der Tastatur navigiert, haben je nach Bild von dem Image-Karussell / News-Slider einen zu geringen Kontrast. (Im Prüfbericht unter dem Prüfschritt 1.4.11a zu finden)</t>
  </si>
  <si>
    <t xml:space="preserve">Der Link "Barrieren melden" im Fußbereich ist mit einer Schriftgrafik umgesetzt. Das ist problematisch für Nutzer, die mit ihren assisstiven Technologien Schriftarten, Schriftfarben, Hintergrundfarben etc. anpassen wollen, außerdem wird die Schrift bei hohem Zoom sehr verpixelt.
Folgefehler: 1.4.12a Der Text "Barrieren melden" wird nicht angepasst. </t>
  </si>
  <si>
    <r>
      <t xml:space="preserve">ist </t>
    </r>
    <r>
      <rPr>
        <u/>
        <sz val="11"/>
        <color theme="1"/>
        <rFont val="Calibri"/>
        <family val="2"/>
        <scheme val="minor"/>
      </rPr>
      <t>ein</t>
    </r>
    <r>
      <rPr>
        <sz val="11"/>
        <color theme="1"/>
        <rFont val="Calibri"/>
        <family val="2"/>
        <scheme val="minor"/>
      </rPr>
      <t xml:space="preserve"> Problem (Fokusreihenfolge ist gestört)
--&gt; </t>
    </r>
    <r>
      <rPr>
        <sz val="11"/>
        <color rgb="FFFF0000"/>
        <rFont val="Calibri"/>
        <family val="2"/>
        <scheme val="minor"/>
      </rPr>
      <t>falsch negatives Ergebnis (BIK BITV-Test)</t>
    </r>
  </si>
  <si>
    <r>
      <t xml:space="preserve">ist </t>
    </r>
    <r>
      <rPr>
        <u/>
        <sz val="11"/>
        <color theme="1"/>
        <rFont val="Calibri"/>
        <family val="2"/>
        <scheme val="minor"/>
      </rPr>
      <t>ein</t>
    </r>
    <r>
      <rPr>
        <sz val="11"/>
        <color theme="1"/>
        <rFont val="Calibri"/>
        <family val="2"/>
        <scheme val="minor"/>
      </rPr>
      <t xml:space="preserve"> Problem (für sehende Nutzer mit Tastaturbedienung ist die Navigation irritierend)
--&gt;</t>
    </r>
    <r>
      <rPr>
        <sz val="11"/>
        <color theme="9" tint="-0.249977111117893"/>
        <rFont val="Calibri"/>
        <family val="2"/>
        <scheme val="minor"/>
      </rPr>
      <t xml:space="preserve"> korrekt positives Ergebnis (beide Verfahren)</t>
    </r>
  </si>
  <si>
    <r>
      <t xml:space="preserve">ist </t>
    </r>
    <r>
      <rPr>
        <u/>
        <sz val="11"/>
        <color theme="1"/>
        <rFont val="Calibri"/>
        <family val="2"/>
        <scheme val="minor"/>
      </rPr>
      <t>kein</t>
    </r>
    <r>
      <rPr>
        <sz val="11"/>
        <color theme="1"/>
        <rFont val="Calibri"/>
        <family val="2"/>
        <scheme val="minor"/>
      </rPr>
      <t xml:space="preserve"> Problem (in WCAG wird nichts direkt ausgesagt über das Verhalten, wenn ein Link ausgelöst wird)
--&gt;</t>
    </r>
    <r>
      <rPr>
        <sz val="11"/>
        <color rgb="FFFF0000"/>
        <rFont val="Calibri"/>
        <family val="2"/>
        <scheme val="minor"/>
      </rPr>
      <t xml:space="preserve"> falsch positives Ergebnis (BITV-Audit)</t>
    </r>
  </si>
  <si>
    <r>
      <t xml:space="preserve">ist </t>
    </r>
    <r>
      <rPr>
        <u/>
        <sz val="11"/>
        <color theme="1"/>
        <rFont val="Calibri"/>
        <family val="2"/>
        <scheme val="minor"/>
      </rPr>
      <t>kein</t>
    </r>
    <r>
      <rPr>
        <sz val="11"/>
        <color theme="1"/>
        <rFont val="Calibri"/>
        <family val="2"/>
        <scheme val="minor"/>
      </rPr>
      <t xml:space="preserve"> Problem (fordert nur logische Reihenfolge nicht die visuelle Reihenfolge)
--&gt; </t>
    </r>
    <r>
      <rPr>
        <sz val="11"/>
        <color rgb="FFFF0000"/>
        <rFont val="Calibri"/>
        <family val="2"/>
        <scheme val="minor"/>
      </rPr>
      <t>falsch positives Ergebnis (beide Verfahren)</t>
    </r>
  </si>
  <si>
    <r>
      <t xml:space="preserve">ist </t>
    </r>
    <r>
      <rPr>
        <u/>
        <sz val="11"/>
        <color theme="1"/>
        <rFont val="Calibri"/>
        <family val="2"/>
        <scheme val="minor"/>
      </rPr>
      <t>kein</t>
    </r>
    <r>
      <rPr>
        <sz val="11"/>
        <color theme="1"/>
        <rFont val="Calibri"/>
        <family val="2"/>
        <scheme val="minor"/>
      </rPr>
      <t xml:space="preserve"> Problem (Landmarks sind nicht zwingend notwendig)
--&gt;</t>
    </r>
    <r>
      <rPr>
        <sz val="11"/>
        <color rgb="FFFF0000"/>
        <rFont val="Calibri"/>
        <family val="2"/>
        <scheme val="minor"/>
      </rPr>
      <t xml:space="preserve"> falsch positives Ergebnis (BITV-Audit)</t>
    </r>
  </si>
  <si>
    <t>2.1.1 (angepasst; war in 2.4.3)</t>
  </si>
  <si>
    <r>
      <t xml:space="preserve">ist </t>
    </r>
    <r>
      <rPr>
        <u/>
        <sz val="11"/>
        <color theme="1"/>
        <rFont val="Calibri"/>
        <family val="2"/>
        <scheme val="minor"/>
      </rPr>
      <t>ein</t>
    </r>
    <r>
      <rPr>
        <sz val="11"/>
        <color theme="1"/>
        <rFont val="Calibri"/>
        <family val="2"/>
        <scheme val="minor"/>
      </rPr>
      <t xml:space="preserve"> Problem (Funktion kann nicht per Tastatur aktiviert werden)
--&gt; </t>
    </r>
    <r>
      <rPr>
        <sz val="11"/>
        <color theme="9" tint="-0.249977111117893"/>
        <rFont val="Calibri"/>
        <family val="2"/>
        <scheme val="minor"/>
      </rPr>
      <t>korrekt positives Ergebnis (beide Verfahren)</t>
    </r>
  </si>
  <si>
    <r>
      <t xml:space="preserve">ist </t>
    </r>
    <r>
      <rPr>
        <u/>
        <sz val="11"/>
        <color theme="1"/>
        <rFont val="Calibri"/>
        <family val="2"/>
        <scheme val="minor"/>
      </rPr>
      <t>kein</t>
    </r>
    <r>
      <rPr>
        <sz val="11"/>
        <color theme="1"/>
        <rFont val="Calibri"/>
        <family val="2"/>
        <scheme val="minor"/>
      </rPr>
      <t xml:space="preserve"> Problem (in WCAG wird nichts direkt ausgesagt über das Verhalten, wenn ein Link ausgelöst wird)
--&gt; </t>
    </r>
    <r>
      <rPr>
        <sz val="11"/>
        <color rgb="FFFF0000"/>
        <rFont val="Calibri"/>
        <family val="2"/>
        <scheme val="minor"/>
      </rPr>
      <t>falsch positives Ergebnis (BITV-Audit)</t>
    </r>
  </si>
  <si>
    <r>
      <t xml:space="preserve">ist </t>
    </r>
    <r>
      <rPr>
        <u/>
        <sz val="11"/>
        <color theme="1"/>
        <rFont val="Calibri"/>
        <family val="2"/>
        <scheme val="minor"/>
      </rPr>
      <t>kein</t>
    </r>
    <r>
      <rPr>
        <sz val="11"/>
        <color theme="1"/>
        <rFont val="Calibri"/>
        <family val="2"/>
        <scheme val="minor"/>
      </rPr>
      <t xml:space="preserve"> Problem (WCAG macht keine Aussage über die Länge eines Linktexts)
--&gt; </t>
    </r>
    <r>
      <rPr>
        <sz val="11"/>
        <color rgb="FFFF0000"/>
        <rFont val="Calibri"/>
        <family val="2"/>
        <scheme val="minor"/>
      </rPr>
      <t>falsch positives Ergebnis (BITV-Audit)</t>
    </r>
  </si>
  <si>
    <r>
      <t xml:space="preserve">ist </t>
    </r>
    <r>
      <rPr>
        <u/>
        <sz val="11"/>
        <color theme="1"/>
        <rFont val="Calibri"/>
        <family val="2"/>
        <scheme val="minor"/>
      </rPr>
      <t>ein</t>
    </r>
    <r>
      <rPr>
        <sz val="11"/>
        <color theme="1"/>
        <rFont val="Calibri"/>
        <family val="2"/>
        <scheme val="minor"/>
      </rPr>
      <t xml:space="preserve"> Problem (nur schwer erkennbar je nach Hintergrundgrafik)
--&gt; </t>
    </r>
    <r>
      <rPr>
        <sz val="11"/>
        <color theme="9" tint="-0.249977111117893"/>
        <rFont val="Calibri"/>
        <family val="2"/>
        <scheme val="minor"/>
      </rPr>
      <t xml:space="preserve">korrekt positives Ergebnis (beide Verfahren) </t>
    </r>
  </si>
  <si>
    <r>
      <t xml:space="preserve">ist </t>
    </r>
    <r>
      <rPr>
        <u/>
        <sz val="11"/>
        <color theme="1"/>
        <rFont val="Calibri"/>
        <family val="2"/>
        <scheme val="minor"/>
      </rPr>
      <t>ein</t>
    </r>
    <r>
      <rPr>
        <sz val="11"/>
        <color theme="1"/>
        <rFont val="Calibri"/>
        <family val="2"/>
        <scheme val="minor"/>
      </rPr>
      <t xml:space="preserve"> Problem (Sprachsteuerung ist erschwert)
--&gt; </t>
    </r>
    <r>
      <rPr>
        <sz val="11"/>
        <color theme="9" tint="-0.249977111117893"/>
        <rFont val="Calibri"/>
        <family val="2"/>
        <scheme val="minor"/>
      </rPr>
      <t>korrekt positives Ergebnis (beide Verfahren)</t>
    </r>
  </si>
  <si>
    <t>3.2.4 (angepasst; war bei 3.2.3)</t>
  </si>
  <si>
    <r>
      <t xml:space="preserve">ist </t>
    </r>
    <r>
      <rPr>
        <u/>
        <sz val="11"/>
        <color theme="1"/>
        <rFont val="Calibri"/>
        <family val="2"/>
        <scheme val="minor"/>
      </rPr>
      <t>ein</t>
    </r>
    <r>
      <rPr>
        <sz val="11"/>
        <color theme="1"/>
        <rFont val="Calibri"/>
        <family val="2"/>
        <scheme val="minor"/>
      </rPr>
      <t xml:space="preserve"> Problem (ist nicht ersichtlich was die jeweiligen Funktionen auslösen)
--&gt; </t>
    </r>
    <r>
      <rPr>
        <sz val="11"/>
        <color rgb="FFFF0000"/>
        <rFont val="Calibri"/>
        <family val="2"/>
        <scheme val="minor"/>
      </rPr>
      <t xml:space="preserve">falsch negatives Ergebnis (BIK BITV-Test) </t>
    </r>
  </si>
  <si>
    <r>
      <t xml:space="preserve">ist </t>
    </r>
    <r>
      <rPr>
        <u/>
        <sz val="11"/>
        <color theme="1"/>
        <rFont val="Calibri"/>
        <family val="2"/>
        <scheme val="minor"/>
      </rPr>
      <t>ein</t>
    </r>
    <r>
      <rPr>
        <sz val="11"/>
        <color theme="1"/>
        <rFont val="Calibri"/>
        <family val="2"/>
        <scheme val="minor"/>
      </rPr>
      <t xml:space="preserve"> Problem (Status ist nicht richtig - Chevrons müssten die Information halten, ob das Untermenü ausgeklappt ist oder nicht)
--&gt; </t>
    </r>
    <r>
      <rPr>
        <sz val="11"/>
        <color theme="9" tint="-0.249977111117893"/>
        <rFont val="Calibri"/>
        <family val="2"/>
        <scheme val="minor"/>
      </rPr>
      <t>korrekt positives Ergebnis (beide Verfahren)</t>
    </r>
  </si>
  <si>
    <r>
      <t xml:space="preserve">ist </t>
    </r>
    <r>
      <rPr>
        <u/>
        <sz val="11"/>
        <color theme="1"/>
        <rFont val="Calibri"/>
        <family val="2"/>
        <scheme val="minor"/>
      </rPr>
      <t>kein</t>
    </r>
    <r>
      <rPr>
        <sz val="11"/>
        <color theme="1"/>
        <rFont val="Calibri"/>
        <family val="2"/>
        <scheme val="minor"/>
      </rPr>
      <t xml:space="preserve"> Problem
</t>
    </r>
    <r>
      <rPr>
        <sz val="11"/>
        <color rgb="FFFF0000"/>
        <rFont val="Calibri"/>
        <family val="2"/>
        <scheme val="minor"/>
      </rPr>
      <t>--&gt; falsch positives Ergebnis (BITV-Audit)</t>
    </r>
  </si>
  <si>
    <r>
      <t xml:space="preserve">ist </t>
    </r>
    <r>
      <rPr>
        <u/>
        <sz val="11"/>
        <color theme="1"/>
        <rFont val="Calibri"/>
        <family val="2"/>
        <scheme val="minor"/>
      </rPr>
      <t>ein</t>
    </r>
    <r>
      <rPr>
        <sz val="11"/>
        <color theme="1"/>
        <rFont val="Calibri"/>
        <family val="2"/>
        <scheme val="minor"/>
      </rPr>
      <t xml:space="preserve"> Problem (Struktur ist irreführend durch einen Fehler des Screenreaders (abhängig von Konfiguration von Browser und Screenreader)) 
</t>
    </r>
    <r>
      <rPr>
        <sz val="11"/>
        <color rgb="FFFF0000"/>
        <rFont val="Calibri"/>
        <family val="2"/>
        <scheme val="minor"/>
      </rPr>
      <t>--&gt; falsch negatives Ergebnis (BIK BITV-Test)</t>
    </r>
  </si>
  <si>
    <r>
      <t xml:space="preserve">ist </t>
    </r>
    <r>
      <rPr>
        <u/>
        <sz val="11"/>
        <color theme="1"/>
        <rFont val="Calibri"/>
        <family val="2"/>
        <scheme val="minor"/>
      </rPr>
      <t>ein</t>
    </r>
    <r>
      <rPr>
        <sz val="11"/>
        <color theme="1"/>
        <rFont val="Calibri"/>
        <family val="2"/>
        <scheme val="minor"/>
      </rPr>
      <t xml:space="preserve"> Problem (Nutzer können ungewollt den Link des Hauptnavigationspunkts auslösen)
--&gt; </t>
    </r>
    <r>
      <rPr>
        <sz val="11"/>
        <color theme="9" tint="-0.249977111117893"/>
        <rFont val="Calibri"/>
        <family val="2"/>
        <scheme val="minor"/>
      </rPr>
      <t>korrekt positives Ergebnis (beide Verfahren)</t>
    </r>
  </si>
  <si>
    <r>
      <t xml:space="preserve">ist </t>
    </r>
    <r>
      <rPr>
        <u/>
        <sz val="11"/>
        <color theme="1"/>
        <rFont val="Calibri"/>
        <family val="2"/>
        <scheme val="minor"/>
      </rPr>
      <t>kein</t>
    </r>
    <r>
      <rPr>
        <sz val="11"/>
        <color theme="1"/>
        <rFont val="Calibri"/>
        <family val="2"/>
        <scheme val="minor"/>
      </rPr>
      <t xml:space="preserve"> Problem (gibt zwar eine Empfehlung aria-selected = true. Das ist aber nicht notwendig)
--&gt; </t>
    </r>
    <r>
      <rPr>
        <sz val="11"/>
        <color rgb="FFFF0000"/>
        <rFont val="Calibri"/>
        <family val="2"/>
        <scheme val="minor"/>
      </rPr>
      <t>falsch positives Ergebnis (BITV-Audit)</t>
    </r>
  </si>
  <si>
    <r>
      <t xml:space="preserve">ist </t>
    </r>
    <r>
      <rPr>
        <u/>
        <sz val="11"/>
        <color theme="1"/>
        <rFont val="Calibri"/>
        <family val="2"/>
        <scheme val="minor"/>
      </rPr>
      <t>ein</t>
    </r>
    <r>
      <rPr>
        <sz val="11"/>
        <color theme="1"/>
        <rFont val="Calibri"/>
        <family val="2"/>
        <scheme val="minor"/>
      </rPr>
      <t xml:space="preserve"> Problem (beim über die Registerkarte drüber tappen wird jede Registerkarte als gewählt ausgegeben)
--&gt; </t>
    </r>
    <r>
      <rPr>
        <sz val="11"/>
        <color rgb="FFFF0000"/>
        <rFont val="Calibri"/>
        <family val="2"/>
        <scheme val="minor"/>
      </rPr>
      <t xml:space="preserve">falsch negatives Ergebnis (BIK BITV-Test)
</t>
    </r>
  </si>
  <si>
    <r>
      <t xml:space="preserve">ist </t>
    </r>
    <r>
      <rPr>
        <u/>
        <sz val="11"/>
        <color theme="1"/>
        <rFont val="Calibri"/>
        <family val="2"/>
        <scheme val="minor"/>
      </rPr>
      <t>ein</t>
    </r>
    <r>
      <rPr>
        <sz val="11"/>
        <color theme="1"/>
        <rFont val="Calibri"/>
        <family val="2"/>
        <scheme val="minor"/>
      </rPr>
      <t xml:space="preserve"> Problem (Informationen und Beziehungen müssen auch bei Änderung des Präsentationsmodus erkenntlich sein)
--&gt;</t>
    </r>
    <r>
      <rPr>
        <sz val="11"/>
        <color rgb="FFFF0000"/>
        <rFont val="Calibri"/>
        <family val="2"/>
        <scheme val="minor"/>
      </rPr>
      <t xml:space="preserve"> falsch negatives Ergebnis (BIK BITV-Test)</t>
    </r>
  </si>
  <si>
    <r>
      <t xml:space="preserve">ist </t>
    </r>
    <r>
      <rPr>
        <u/>
        <sz val="11"/>
        <color theme="1"/>
        <rFont val="Calibri"/>
        <family val="2"/>
        <scheme val="minor"/>
      </rPr>
      <t>ein</t>
    </r>
    <r>
      <rPr>
        <sz val="11"/>
        <color theme="1"/>
        <rFont val="Calibri"/>
        <family val="2"/>
        <scheme val="minor"/>
      </rPr>
      <t xml:space="preserve"> Problem (Nutzer kann das Suchfeld nur erschwert erkennen)
--&gt; </t>
    </r>
    <r>
      <rPr>
        <sz val="11"/>
        <color rgb="FFFF0000"/>
        <rFont val="Calibri"/>
        <family val="2"/>
        <scheme val="minor"/>
      </rPr>
      <t>falsch negatives Ergebnis (BIK BITV-Test)</t>
    </r>
  </si>
  <si>
    <r>
      <t xml:space="preserve">ist </t>
    </r>
    <r>
      <rPr>
        <u/>
        <sz val="11"/>
        <color theme="1"/>
        <rFont val="Calibri"/>
        <family val="2"/>
        <scheme val="minor"/>
      </rPr>
      <t>ein</t>
    </r>
    <r>
      <rPr>
        <sz val="11"/>
        <color theme="1"/>
        <rFont val="Calibri"/>
        <family val="2"/>
        <scheme val="minor"/>
      </rPr>
      <t xml:space="preserve"> Problem (Nutzer kann den Suche-Schalter nur erschwert erkennen)
--&gt; </t>
    </r>
    <r>
      <rPr>
        <sz val="11"/>
        <color rgb="FFFF0000"/>
        <rFont val="Calibri"/>
        <family val="2"/>
        <scheme val="minor"/>
      </rPr>
      <t>falsch negatives Ergebnis (BIK BITV-Test)</t>
    </r>
  </si>
  <si>
    <r>
      <t xml:space="preserve">ist </t>
    </r>
    <r>
      <rPr>
        <u/>
        <sz val="11"/>
        <color theme="1"/>
        <rFont val="Calibri"/>
        <family val="2"/>
        <scheme val="minor"/>
      </rPr>
      <t>ein</t>
    </r>
    <r>
      <rPr>
        <sz val="11"/>
        <color theme="1"/>
        <rFont val="Calibri"/>
        <family val="2"/>
        <scheme val="minor"/>
      </rPr>
      <t xml:space="preserve"> Problem (Nutzer kann den aktiven Schalter im Slider nur erschwert erkennen)
--&gt; </t>
    </r>
    <r>
      <rPr>
        <sz val="11"/>
        <color rgb="FFFF0000"/>
        <rFont val="Calibri"/>
        <family val="2"/>
        <scheme val="minor"/>
      </rPr>
      <t>falsch negatives Ergebnis (BIK BITV-Test)</t>
    </r>
  </si>
  <si>
    <r>
      <t xml:space="preserve">ist </t>
    </r>
    <r>
      <rPr>
        <u/>
        <sz val="11"/>
        <color theme="1"/>
        <rFont val="Calibri"/>
        <family val="2"/>
        <scheme val="minor"/>
      </rPr>
      <t>ein</t>
    </r>
    <r>
      <rPr>
        <sz val="11"/>
        <color theme="1"/>
        <rFont val="Calibri"/>
        <family val="2"/>
        <scheme val="minor"/>
      </rPr>
      <t xml:space="preserve"> Problem (Nutzer kann das Pop-up nur erschwert erkennen)
--&gt; </t>
    </r>
    <r>
      <rPr>
        <sz val="11"/>
        <color rgb="FFFF0000"/>
        <rFont val="Calibri"/>
        <family val="2"/>
        <scheme val="minor"/>
      </rPr>
      <t>falsch negatives Ergebnis (BIK BITV-Test)</t>
    </r>
  </si>
  <si>
    <r>
      <t xml:space="preserve">ist </t>
    </r>
    <r>
      <rPr>
        <u/>
        <sz val="11"/>
        <color theme="1"/>
        <rFont val="Calibri"/>
        <family val="2"/>
        <scheme val="minor"/>
      </rPr>
      <t>ein</t>
    </r>
    <r>
      <rPr>
        <sz val="11"/>
        <color theme="1"/>
        <rFont val="Calibri"/>
        <family val="2"/>
        <scheme val="minor"/>
      </rPr>
      <t xml:space="preserve"> Problem (Überschneidung bei Schriftvergrößerung)
--&gt; </t>
    </r>
    <r>
      <rPr>
        <sz val="11"/>
        <color theme="9" tint="-0.249977111117893"/>
        <rFont val="Calibri"/>
        <family val="2"/>
        <scheme val="minor"/>
      </rPr>
      <t xml:space="preserve">korrekt positives Ergebnis (beide Verfahren) </t>
    </r>
  </si>
  <si>
    <r>
      <t xml:space="preserve">ist </t>
    </r>
    <r>
      <rPr>
        <u/>
        <sz val="11"/>
        <color theme="1"/>
        <rFont val="Calibri"/>
        <family val="2"/>
        <scheme val="minor"/>
      </rPr>
      <t>ein</t>
    </r>
    <r>
      <rPr>
        <sz val="11"/>
        <color theme="1"/>
        <rFont val="Calibri"/>
        <family val="2"/>
        <scheme val="minor"/>
      </rPr>
      <t xml:space="preserve"> Problem (F24 betrifft genau diesen Fall)
--&gt;</t>
    </r>
    <r>
      <rPr>
        <sz val="11"/>
        <color rgb="FFFF0000"/>
        <rFont val="Calibri"/>
        <family val="2"/>
        <scheme val="minor"/>
      </rPr>
      <t xml:space="preserve"> falsch negatives Ergebnis (BITV-Audit)</t>
    </r>
  </si>
  <si>
    <r>
      <t xml:space="preserve">ist </t>
    </r>
    <r>
      <rPr>
        <u/>
        <sz val="11"/>
        <color theme="1"/>
        <rFont val="Calibri"/>
        <family val="2"/>
        <scheme val="minor"/>
      </rPr>
      <t>ein</t>
    </r>
    <r>
      <rPr>
        <sz val="11"/>
        <color theme="1"/>
        <rFont val="Calibri"/>
        <family val="2"/>
        <scheme val="minor"/>
      </rPr>
      <t xml:space="preserve"> Problem (Inhalte überschneiden sich, sodass die Lesbarkeit beeinträchtigt ist)
--&gt; </t>
    </r>
    <r>
      <rPr>
        <sz val="11"/>
        <color theme="9" tint="-0.249977111117893"/>
        <rFont val="Calibri"/>
        <family val="2"/>
        <scheme val="minor"/>
      </rPr>
      <t xml:space="preserve">korrekt positives Ergebnis (beide Verfahren) </t>
    </r>
  </si>
  <si>
    <r>
      <t xml:space="preserve">ist </t>
    </r>
    <r>
      <rPr>
        <u/>
        <sz val="11"/>
        <color theme="1"/>
        <rFont val="Calibri"/>
        <family val="2"/>
        <scheme val="minor"/>
      </rPr>
      <t>ein</t>
    </r>
    <r>
      <rPr>
        <sz val="11"/>
        <color theme="1"/>
        <rFont val="Calibri"/>
        <family val="2"/>
        <scheme val="minor"/>
      </rPr>
      <t xml:space="preserve"> Problem (Inhalte werden verdeckt)
--&gt; </t>
    </r>
    <r>
      <rPr>
        <sz val="11"/>
        <color rgb="FFFF0000"/>
        <rFont val="Calibri"/>
        <family val="2"/>
        <scheme val="minor"/>
      </rPr>
      <t>falsch negatives Ergebnis (BITV-Audit)</t>
    </r>
  </si>
  <si>
    <r>
      <t xml:space="preserve">ist </t>
    </r>
    <r>
      <rPr>
        <u/>
        <sz val="11"/>
        <color theme="1"/>
        <rFont val="Calibri"/>
        <family val="2"/>
        <scheme val="minor"/>
      </rPr>
      <t>ein</t>
    </r>
    <r>
      <rPr>
        <sz val="11"/>
        <color theme="1"/>
        <rFont val="Calibri"/>
        <family val="2"/>
        <scheme val="minor"/>
      </rPr>
      <t xml:space="preserve"> Problem (wenn ein Nutzer eine geringe Auflösung verwendet, werden Inhalte verdeckt)
--&gt; </t>
    </r>
    <r>
      <rPr>
        <sz val="11"/>
        <color rgb="FFFF0000"/>
        <rFont val="Calibri"/>
        <family val="2"/>
        <scheme val="minor"/>
      </rPr>
      <t>falsch negatives Ergebnis (BITV-Audit)</t>
    </r>
  </si>
  <si>
    <r>
      <t xml:space="preserve">ist </t>
    </r>
    <r>
      <rPr>
        <u/>
        <sz val="11"/>
        <color theme="1"/>
        <rFont val="Calibri"/>
        <family val="2"/>
        <scheme val="minor"/>
      </rPr>
      <t>ein</t>
    </r>
    <r>
      <rPr>
        <sz val="11"/>
        <color theme="1"/>
        <rFont val="Calibri"/>
        <family val="2"/>
        <scheme val="minor"/>
      </rPr>
      <t xml:space="preserve"> Problem (Link ist schlecht wahrnehmbar bspw. bei einer Vergrößerung)
--&gt; </t>
    </r>
    <r>
      <rPr>
        <sz val="11"/>
        <color theme="9" tint="-0.249977111117893"/>
        <rFont val="Calibri"/>
        <family val="2"/>
        <scheme val="minor"/>
      </rPr>
      <t xml:space="preserve">korrekt positives Ergebnis (beide Verfahren) </t>
    </r>
  </si>
  <si>
    <r>
      <t xml:space="preserve">ist </t>
    </r>
    <r>
      <rPr>
        <u/>
        <sz val="11"/>
        <color theme="1"/>
        <rFont val="Calibri"/>
        <family val="2"/>
        <scheme val="minor"/>
      </rPr>
      <t>ein</t>
    </r>
    <r>
      <rPr>
        <sz val="11"/>
        <color theme="1"/>
        <rFont val="Calibri"/>
        <family val="2"/>
        <scheme val="minor"/>
      </rPr>
      <t xml:space="preserve"> Problem (Nutzer kann die Inhalte nicht vollständig erfassen)
--&gt; </t>
    </r>
    <r>
      <rPr>
        <sz val="11"/>
        <color theme="9" tint="-0.249977111117893"/>
        <rFont val="Calibri"/>
        <family val="2"/>
        <scheme val="minor"/>
      </rPr>
      <t xml:space="preserve">korrekt positives Ergebnis (beide Verfahren) </t>
    </r>
  </si>
  <si>
    <r>
      <t xml:space="preserve">ist </t>
    </r>
    <r>
      <rPr>
        <u/>
        <sz val="11"/>
        <color theme="1"/>
        <rFont val="Calibri"/>
        <family val="2"/>
        <scheme val="minor"/>
      </rPr>
      <t>ein</t>
    </r>
    <r>
      <rPr>
        <sz val="11"/>
        <color theme="1"/>
        <rFont val="Calibri"/>
        <family val="2"/>
        <scheme val="minor"/>
      </rPr>
      <t xml:space="preserve"> Problem (Nutzer kann die Inhalte nicht vollständig erfassen)
--&gt;</t>
    </r>
    <r>
      <rPr>
        <sz val="11"/>
        <color theme="9" tint="-0.249977111117893"/>
        <rFont val="Calibri"/>
        <family val="2"/>
        <scheme val="minor"/>
      </rPr>
      <t xml:space="preserve"> korrekt positives Ergebnis (beide Verfahren)</t>
    </r>
  </si>
  <si>
    <r>
      <t xml:space="preserve">ist </t>
    </r>
    <r>
      <rPr>
        <u/>
        <sz val="11"/>
        <color theme="1"/>
        <rFont val="Calibri"/>
        <family val="2"/>
        <scheme val="minor"/>
      </rPr>
      <t>kein</t>
    </r>
    <r>
      <rPr>
        <sz val="11"/>
        <color theme="1"/>
        <rFont val="Calibri"/>
        <family val="2"/>
        <scheme val="minor"/>
      </rPr>
      <t xml:space="preserve"> Problem (weil beides Eigennamen sind, müssen sie nicht als Fremdsprache ausgezeichnet werden)
--&gt; </t>
    </r>
    <r>
      <rPr>
        <sz val="11"/>
        <color theme="9" tint="-0.249977111117893"/>
        <rFont val="Calibri"/>
        <family val="2"/>
        <scheme val="minor"/>
      </rPr>
      <t>korrekt negatives Ergebnis (beide Verfahren)</t>
    </r>
  </si>
  <si>
    <r>
      <t xml:space="preserve">ist </t>
    </r>
    <r>
      <rPr>
        <u/>
        <sz val="11"/>
        <color theme="1"/>
        <rFont val="Calibri"/>
        <family val="2"/>
        <scheme val="minor"/>
      </rPr>
      <t>ein</t>
    </r>
    <r>
      <rPr>
        <sz val="11"/>
        <color theme="1"/>
        <rFont val="Calibri"/>
        <family val="2"/>
        <scheme val="minor"/>
      </rPr>
      <t xml:space="preserve"> Problem (im Gegensatz zu vorherigem Problem)
--&gt; </t>
    </r>
    <r>
      <rPr>
        <sz val="11"/>
        <color theme="9" tint="-0.249977111117893"/>
        <rFont val="Calibri"/>
        <family val="2"/>
        <scheme val="minor"/>
      </rPr>
      <t xml:space="preserve">korrekt positives Ergebnis (beide Verfahren) </t>
    </r>
  </si>
  <si>
    <r>
      <t xml:space="preserve">ist </t>
    </r>
    <r>
      <rPr>
        <u/>
        <sz val="11"/>
        <color theme="1"/>
        <rFont val="Calibri"/>
        <family val="2"/>
        <scheme val="minor"/>
      </rPr>
      <t>ein</t>
    </r>
    <r>
      <rPr>
        <sz val="11"/>
        <color theme="1"/>
        <rFont val="Calibri"/>
        <family val="2"/>
        <scheme val="minor"/>
      </rPr>
      <t xml:space="preserve"> Problem (Aktive Registerkarte ist nicht erkennbar)
--&gt;</t>
    </r>
    <r>
      <rPr>
        <sz val="11"/>
        <color theme="9" tint="-0.249977111117893"/>
        <rFont val="Calibri"/>
        <family val="2"/>
        <scheme val="minor"/>
      </rPr>
      <t xml:space="preserve"> korrekt positives Ergebnis (beide Verfahren)</t>
    </r>
  </si>
  <si>
    <r>
      <t xml:space="preserve">ist </t>
    </r>
    <r>
      <rPr>
        <u/>
        <sz val="11"/>
        <color theme="1"/>
        <rFont val="Calibri"/>
        <family val="2"/>
        <scheme val="minor"/>
      </rPr>
      <t>ein</t>
    </r>
    <r>
      <rPr>
        <sz val="11"/>
        <color theme="1"/>
        <rFont val="Calibri"/>
        <family val="2"/>
        <scheme val="minor"/>
      </rPr>
      <t xml:space="preserve"> Problem (beschreibt nicht den Zweck des Bilds)
--&gt; </t>
    </r>
    <r>
      <rPr>
        <sz val="11"/>
        <color theme="9" tint="-0.249977111117893"/>
        <rFont val="Calibri"/>
        <family val="2"/>
        <scheme val="minor"/>
      </rPr>
      <t>korrekt positives Ergebnis (beide Verfahren)</t>
    </r>
  </si>
  <si>
    <r>
      <t xml:space="preserve">ist </t>
    </r>
    <r>
      <rPr>
        <u/>
        <sz val="11"/>
        <color theme="1"/>
        <rFont val="Calibri"/>
        <family val="2"/>
        <scheme val="minor"/>
      </rPr>
      <t>ein</t>
    </r>
    <r>
      <rPr>
        <sz val="11"/>
        <color theme="1"/>
        <rFont val="Calibri"/>
        <family val="2"/>
        <scheme val="minor"/>
      </rPr>
      <t xml:space="preserve"> Problem (Verstehen der Funktion ist erschwert für Screenreader-Benutzer)
--&gt;</t>
    </r>
    <r>
      <rPr>
        <sz val="11"/>
        <color theme="9" tint="-0.249977111117893"/>
        <rFont val="Calibri"/>
        <family val="2"/>
        <scheme val="minor"/>
      </rPr>
      <t xml:space="preserve"> korrekt positives Ergebnis (beide Verfahren) </t>
    </r>
  </si>
  <si>
    <t>1.4.4a (angepasst; war 1.3.4a)</t>
  </si>
  <si>
    <r>
      <t xml:space="preserve">ist </t>
    </r>
    <r>
      <rPr>
        <u/>
        <sz val="11"/>
        <color theme="1"/>
        <rFont val="Calibri"/>
        <family val="2"/>
        <scheme val="minor"/>
      </rPr>
      <t>kein</t>
    </r>
    <r>
      <rPr>
        <sz val="11"/>
        <color theme="1"/>
        <rFont val="Calibri"/>
        <family val="2"/>
        <scheme val="minor"/>
      </rPr>
      <t xml:space="preserve"> Problem (da davon ausgegangen wird, dass Nutzer nicht die Farben für eine Website einstellt)
--&gt; </t>
    </r>
    <r>
      <rPr>
        <sz val="11"/>
        <color rgb="FFFF0000"/>
        <rFont val="Calibri"/>
        <family val="2"/>
        <scheme val="minor"/>
      </rPr>
      <t>falsch positives Ergebnis (BIK BITV-Test)</t>
    </r>
  </si>
  <si>
    <r>
      <t xml:space="preserve">ist </t>
    </r>
    <r>
      <rPr>
        <u/>
        <sz val="11"/>
        <color theme="1"/>
        <rFont val="Calibri"/>
        <family val="2"/>
        <scheme val="minor"/>
      </rPr>
      <t>ein</t>
    </r>
    <r>
      <rPr>
        <sz val="11"/>
        <color theme="1"/>
        <rFont val="Calibri"/>
        <family val="2"/>
        <scheme val="minor"/>
      </rPr>
      <t xml:space="preserve"> Problem (Einsatz von Schriftgrafik)
--&gt; </t>
    </r>
    <r>
      <rPr>
        <sz val="11"/>
        <color theme="9" tint="-0.249977111117893"/>
        <rFont val="Calibri"/>
        <family val="2"/>
        <scheme val="minor"/>
      </rPr>
      <t>korrekt positives Ergebnis (beide Verfahren)</t>
    </r>
    <r>
      <rPr>
        <sz val="11"/>
        <color theme="1"/>
        <rFont val="Calibri"/>
        <family val="2"/>
        <scheme val="minor"/>
      </rPr>
      <t xml:space="preserve"> </t>
    </r>
  </si>
  <si>
    <r>
      <t xml:space="preserve">ist </t>
    </r>
    <r>
      <rPr>
        <u/>
        <sz val="11"/>
        <color theme="1"/>
        <rFont val="Calibri"/>
        <family val="2"/>
        <scheme val="minor"/>
      </rPr>
      <t>ein</t>
    </r>
    <r>
      <rPr>
        <sz val="11"/>
        <color theme="1"/>
        <rFont val="Calibri"/>
        <family val="2"/>
        <scheme val="minor"/>
      </rPr>
      <t xml:space="preserve"> Problem (Inhalte gehen verloren)
--&gt; </t>
    </r>
    <r>
      <rPr>
        <sz val="11"/>
        <color theme="9" tint="-0.249977111117893"/>
        <rFont val="Calibri"/>
        <family val="2"/>
        <scheme val="minor"/>
      </rPr>
      <t xml:space="preserve">korrekt positives Ergebnis (beide Verfahren) </t>
    </r>
  </si>
  <si>
    <r>
      <t xml:space="preserve">ist </t>
    </r>
    <r>
      <rPr>
        <u/>
        <sz val="11"/>
        <color theme="1"/>
        <rFont val="Calibri"/>
        <family val="2"/>
        <scheme val="minor"/>
      </rPr>
      <t>ein</t>
    </r>
    <r>
      <rPr>
        <sz val="11"/>
        <color theme="1"/>
        <rFont val="Calibri"/>
        <family val="2"/>
        <scheme val="minor"/>
      </rPr>
      <t xml:space="preserve"> Problem (Nutzer muss die Maus oder den Tastaturfokus bewegen)
--&gt; </t>
    </r>
    <r>
      <rPr>
        <sz val="11"/>
        <color theme="9" tint="-0.249977111117893"/>
        <rFont val="Calibri"/>
        <family val="2"/>
        <scheme val="minor"/>
      </rPr>
      <t>korrekt positives Ergebnis (beide Verfahren)</t>
    </r>
  </si>
  <si>
    <r>
      <t xml:space="preserve">ist </t>
    </r>
    <r>
      <rPr>
        <u/>
        <sz val="11"/>
        <color theme="1"/>
        <rFont val="Calibri"/>
        <family val="2"/>
        <scheme val="minor"/>
      </rPr>
      <t>ein</t>
    </r>
    <r>
      <rPr>
        <sz val="11"/>
        <color theme="1"/>
        <rFont val="Calibri"/>
        <family val="2"/>
        <scheme val="minor"/>
      </rPr>
      <t xml:space="preserve"> Problem (Fokus ist hinter dem Slider und somit an der falschen Stelle. Der Nutzer muss Fokus rückwärts bewegen)
--&gt; </t>
    </r>
    <r>
      <rPr>
        <sz val="11"/>
        <color theme="9" tint="-0.249977111117893"/>
        <rFont val="Calibri"/>
        <family val="2"/>
        <scheme val="minor"/>
      </rPr>
      <t>korrekt positives Ergebnis (beide Verfahren)</t>
    </r>
  </si>
  <si>
    <r>
      <t xml:space="preserve">ist </t>
    </r>
    <r>
      <rPr>
        <u/>
        <sz val="11"/>
        <color theme="1"/>
        <rFont val="Calibri"/>
        <family val="2"/>
        <scheme val="minor"/>
      </rPr>
      <t>ein</t>
    </r>
    <r>
      <rPr>
        <sz val="11"/>
        <color theme="1"/>
        <rFont val="Calibri"/>
        <family val="2"/>
        <scheme val="minor"/>
      </rPr>
      <t xml:space="preserve"> Problem (Menü schließt nicht ohne Bewegung der Maus oder des Fokus)
--&gt;</t>
    </r>
    <r>
      <rPr>
        <sz val="11"/>
        <color theme="9" tint="-0.249977111117893"/>
        <rFont val="Calibri"/>
        <family val="2"/>
        <scheme val="minor"/>
      </rPr>
      <t xml:space="preserve"> korrekt positives Ergebnis (beide Verfahren) </t>
    </r>
  </si>
  <si>
    <r>
      <t xml:space="preserve">ist </t>
    </r>
    <r>
      <rPr>
        <u/>
        <sz val="11"/>
        <color theme="1"/>
        <rFont val="Calibri"/>
        <family val="2"/>
        <scheme val="minor"/>
      </rPr>
      <t>ein</t>
    </r>
    <r>
      <rPr>
        <sz val="11"/>
        <color theme="1"/>
        <rFont val="Calibri"/>
        <family val="2"/>
        <scheme val="minor"/>
      </rPr>
      <t xml:space="preserve"> Problem (Inhalte gehen verloren)
--&gt; </t>
    </r>
    <r>
      <rPr>
        <sz val="11"/>
        <color theme="9" tint="-0.249977111117893"/>
        <rFont val="Calibri"/>
        <family val="2"/>
        <scheme val="minor"/>
      </rPr>
      <t>korrekt positives Ergebnis (beide Verfahren)</t>
    </r>
    <r>
      <rPr>
        <sz val="11"/>
        <color theme="1"/>
        <rFont val="Calibri"/>
        <family val="2"/>
        <scheme val="minor"/>
      </rPr>
      <t xml:space="preserve"> </t>
    </r>
  </si>
  <si>
    <r>
      <t xml:space="preserve">ist </t>
    </r>
    <r>
      <rPr>
        <u/>
        <sz val="11"/>
        <color theme="1"/>
        <rFont val="Calibri"/>
        <family val="2"/>
        <scheme val="minor"/>
      </rPr>
      <t>kein</t>
    </r>
    <r>
      <rPr>
        <sz val="11"/>
        <color theme="1"/>
        <rFont val="Calibri"/>
        <family val="2"/>
        <scheme val="minor"/>
      </rPr>
      <t xml:space="preserve"> Problem (gibt für diesen Sonderfall keine Regel)
--&gt; </t>
    </r>
    <r>
      <rPr>
        <sz val="11"/>
        <color theme="9" tint="-0.249977111117893"/>
        <rFont val="Calibri"/>
        <family val="2"/>
        <scheme val="minor"/>
      </rPr>
      <t>korrekt negatives Ergebnis (beide Verfahren)</t>
    </r>
  </si>
  <si>
    <r>
      <t xml:space="preserve">ist </t>
    </r>
    <r>
      <rPr>
        <u/>
        <sz val="11"/>
        <color theme="1"/>
        <rFont val="Calibri"/>
        <family val="2"/>
        <scheme val="minor"/>
      </rPr>
      <t>ein</t>
    </r>
    <r>
      <rPr>
        <sz val="11"/>
        <color theme="1"/>
        <rFont val="Calibri"/>
        <family val="2"/>
        <scheme val="minor"/>
      </rPr>
      <t xml:space="preserve"> Problem (Usability-Problem jedoch nur für beeinträchtigten Personen (Tastaturnutzung))
--&gt; </t>
    </r>
    <r>
      <rPr>
        <sz val="11"/>
        <color rgb="FFFF0000"/>
        <rFont val="Calibri"/>
        <family val="2"/>
        <scheme val="minor"/>
      </rPr>
      <t>falsch negatives Ergebnis (beide Verfahren)</t>
    </r>
  </si>
  <si>
    <r>
      <t xml:space="preserve">ist </t>
    </r>
    <r>
      <rPr>
        <u/>
        <sz val="11"/>
        <color theme="1"/>
        <rFont val="Calibri"/>
        <family val="2"/>
        <scheme val="minor"/>
      </rPr>
      <t>ein</t>
    </r>
    <r>
      <rPr>
        <sz val="11"/>
        <color theme="1"/>
        <rFont val="Calibri"/>
        <family val="2"/>
        <scheme val="minor"/>
      </rPr>
      <t xml:space="preserve"> Problem (Navigation ist erschwert)
--&gt; </t>
    </r>
    <r>
      <rPr>
        <sz val="11"/>
        <color rgb="FFFF0000"/>
        <rFont val="Calibri"/>
        <family val="2"/>
        <scheme val="minor"/>
      </rPr>
      <t>falsch negatives Ergebnis (BIK BITV-Test)</t>
    </r>
  </si>
  <si>
    <r>
      <t xml:space="preserve">ist </t>
    </r>
    <r>
      <rPr>
        <u/>
        <sz val="11"/>
        <color theme="1"/>
        <rFont val="Calibri"/>
        <family val="2"/>
        <scheme val="minor"/>
      </rPr>
      <t>ein</t>
    </r>
    <r>
      <rPr>
        <sz val="11"/>
        <color theme="1"/>
        <rFont val="Calibri"/>
        <family val="2"/>
        <scheme val="minor"/>
      </rPr>
      <t xml:space="preserve"> Problem (logische Fokusreihenfolge stimmt nicht)
--&gt; </t>
    </r>
    <r>
      <rPr>
        <sz val="11"/>
        <color theme="9" tint="-0.249977111117893"/>
        <rFont val="Calibri"/>
        <family val="2"/>
        <scheme val="minor"/>
      </rPr>
      <t xml:space="preserve">korrekt positives Ergebnis (beide Verfahren) </t>
    </r>
  </si>
  <si>
    <r>
      <t xml:space="preserve">ist </t>
    </r>
    <r>
      <rPr>
        <u/>
        <sz val="11"/>
        <color theme="1"/>
        <rFont val="Calibri"/>
        <family val="2"/>
        <scheme val="minor"/>
      </rPr>
      <t>ein</t>
    </r>
    <r>
      <rPr>
        <sz val="11"/>
        <color theme="1"/>
        <rFont val="Calibri"/>
        <family val="2"/>
        <scheme val="minor"/>
      </rPr>
      <t xml:space="preserve"> Problem (für Nutzer ist die Navigation irritierend)
--&gt;</t>
    </r>
    <r>
      <rPr>
        <sz val="11"/>
        <color theme="9" tint="-0.249977111117893"/>
        <rFont val="Calibri"/>
        <family val="2"/>
        <scheme val="minor"/>
      </rPr>
      <t xml:space="preserve"> korrekt positives Ergebnis (beide Verfahren) </t>
    </r>
  </si>
  <si>
    <r>
      <t xml:space="preserve">ist </t>
    </r>
    <r>
      <rPr>
        <u/>
        <sz val="11"/>
        <color theme="1"/>
        <rFont val="Calibri"/>
        <family val="2"/>
        <scheme val="minor"/>
      </rPr>
      <t>ein</t>
    </r>
    <r>
      <rPr>
        <sz val="11"/>
        <color theme="1"/>
        <rFont val="Calibri"/>
        <family val="2"/>
        <scheme val="minor"/>
      </rPr>
      <t xml:space="preserve"> Problem (Nutzer kann Tooltip nicht sehen und kann so die Information nicht erhalten)
--&gt; </t>
    </r>
    <r>
      <rPr>
        <sz val="11"/>
        <color theme="9" tint="-0.249977111117893"/>
        <rFont val="Calibri"/>
        <family val="2"/>
        <scheme val="minor"/>
      </rPr>
      <t>korrekt positives Ergebnis (beide Verfahren)</t>
    </r>
  </si>
  <si>
    <r>
      <t xml:space="preserve">ist </t>
    </r>
    <r>
      <rPr>
        <u/>
        <sz val="11"/>
        <color theme="1"/>
        <rFont val="Calibri"/>
        <family val="2"/>
        <scheme val="minor"/>
      </rPr>
      <t>ein</t>
    </r>
    <r>
      <rPr>
        <sz val="11"/>
        <color theme="1"/>
        <rFont val="Calibri"/>
        <family val="2"/>
        <scheme val="minor"/>
      </rPr>
      <t xml:space="preserve"> Problem (Viewport verschiebt sich bei Änderung des Tastaturfokus wieder nach unten)
--&gt; </t>
    </r>
    <r>
      <rPr>
        <sz val="11"/>
        <color rgb="FFFF0000"/>
        <rFont val="Calibri"/>
        <family val="2"/>
        <scheme val="minor"/>
      </rPr>
      <t>falsch negatives Ergebnis (BIK BITV-Test)</t>
    </r>
  </si>
  <si>
    <r>
      <t xml:space="preserve">ist </t>
    </r>
    <r>
      <rPr>
        <u/>
        <sz val="11"/>
        <color theme="1"/>
        <rFont val="Calibri"/>
        <family val="2"/>
        <scheme val="minor"/>
      </rPr>
      <t>ein</t>
    </r>
    <r>
      <rPr>
        <sz val="11"/>
        <color theme="1"/>
        <rFont val="Calibri"/>
        <family val="2"/>
        <scheme val="minor"/>
      </rPr>
      <t xml:space="preserve"> Problem (Beschriftung und Rolle werden vom Screenreader nacheinander ausgegeben, eine sehr lange Beschriftung erschwert das Erfassen der Rolle)
--&gt;</t>
    </r>
    <r>
      <rPr>
        <sz val="11"/>
        <color theme="9" tint="-0.249977111117893"/>
        <rFont val="Calibri"/>
        <family val="2"/>
        <scheme val="minor"/>
      </rPr>
      <t xml:space="preserve"> </t>
    </r>
    <r>
      <rPr>
        <sz val="11"/>
        <color rgb="FFFF0000"/>
        <rFont val="Calibri"/>
        <family val="2"/>
        <scheme val="minor"/>
      </rPr>
      <t>falsch negatives Ergebnis (BIK BITV-Test)</t>
    </r>
  </si>
  <si>
    <r>
      <t xml:space="preserve">ist </t>
    </r>
    <r>
      <rPr>
        <u/>
        <sz val="11"/>
        <color theme="1"/>
        <rFont val="Calibri"/>
        <family val="2"/>
        <scheme val="minor"/>
      </rPr>
      <t>ein</t>
    </r>
    <r>
      <rPr>
        <sz val="11"/>
        <color theme="1"/>
        <rFont val="Calibri"/>
        <family val="2"/>
        <scheme val="minor"/>
      </rPr>
      <t xml:space="preserve"> Problem (weil "role" falsch verwendet wurde, ist die Linkbeschriftung nicht mehr aussagekräftig)
--&gt;</t>
    </r>
    <r>
      <rPr>
        <sz val="11"/>
        <color theme="9" tint="-0.249977111117893"/>
        <rFont val="Calibri"/>
        <family val="2"/>
        <scheme val="minor"/>
      </rPr>
      <t xml:space="preserve"> korrekt positives Ergebnis (beide Verfahren) </t>
    </r>
  </si>
  <si>
    <r>
      <t xml:space="preserve">ist </t>
    </r>
    <r>
      <rPr>
        <u/>
        <sz val="11"/>
        <color theme="1"/>
        <rFont val="Calibri"/>
        <family val="2"/>
        <scheme val="minor"/>
      </rPr>
      <t>ein</t>
    </r>
    <r>
      <rPr>
        <sz val="11"/>
        <color theme="1"/>
        <rFont val="Calibri"/>
        <family val="2"/>
        <scheme val="minor"/>
      </rPr>
      <t xml:space="preserve"> Problem (statt der Linkbeschriftung wird "Dialogfeld" ausgegeben, das ist keine aussagekräftige Beschreibung)
--&gt; </t>
    </r>
    <r>
      <rPr>
        <sz val="11"/>
        <color theme="9" tint="-0.249977111117893"/>
        <rFont val="Calibri"/>
        <family val="2"/>
        <scheme val="minor"/>
      </rPr>
      <t xml:space="preserve">korrekt positives Ergebnis (beide Verfahren) </t>
    </r>
  </si>
  <si>
    <r>
      <t xml:space="preserve">ist </t>
    </r>
    <r>
      <rPr>
        <u/>
        <sz val="11"/>
        <color theme="1"/>
        <rFont val="Calibri"/>
        <family val="2"/>
        <scheme val="minor"/>
      </rPr>
      <t>ein</t>
    </r>
    <r>
      <rPr>
        <sz val="11"/>
        <color theme="1"/>
        <rFont val="Calibri"/>
        <family val="2"/>
        <scheme val="minor"/>
      </rPr>
      <t xml:space="preserve"> Problem (Überschrifthierarchie spiegelt Inhaltsstruktur nicht eindeutig wieder)
--&gt; </t>
    </r>
    <r>
      <rPr>
        <sz val="11"/>
        <color theme="9" tint="-0.249977111117893"/>
        <rFont val="Calibri"/>
        <family val="2"/>
        <scheme val="minor"/>
      </rPr>
      <t>korrekt positives Ergebnis (beide Verfahren)</t>
    </r>
    <r>
      <rPr>
        <sz val="11"/>
        <color theme="1"/>
        <rFont val="Calibri"/>
        <family val="2"/>
        <scheme val="minor"/>
      </rPr>
      <t xml:space="preserve"> </t>
    </r>
  </si>
  <si>
    <r>
      <t xml:space="preserve">ist </t>
    </r>
    <r>
      <rPr>
        <u/>
        <sz val="11"/>
        <color theme="1"/>
        <rFont val="Calibri"/>
        <family val="2"/>
        <scheme val="minor"/>
      </rPr>
      <t>ein</t>
    </r>
    <r>
      <rPr>
        <sz val="11"/>
        <color theme="1"/>
        <rFont val="Calibri"/>
        <family val="2"/>
        <scheme val="minor"/>
      </rPr>
      <t xml:space="preserve"> Problem (Orientierung von Nutzern von Screenreadern ist durch doppelte Ausgabe "Blätterfunktion" mit verschiedenen Hierarchien beeinträchtigt)
--&gt;</t>
    </r>
    <r>
      <rPr>
        <sz val="11"/>
        <color theme="9" tint="-0.249977111117893"/>
        <rFont val="Calibri"/>
        <family val="2"/>
        <scheme val="minor"/>
      </rPr>
      <t xml:space="preserve"> korrekt positives Ergebnis (beide Verfahren) </t>
    </r>
  </si>
  <si>
    <r>
      <t xml:space="preserve">ist </t>
    </r>
    <r>
      <rPr>
        <u/>
        <sz val="11"/>
        <color theme="1"/>
        <rFont val="Calibri"/>
        <family val="2"/>
        <scheme val="minor"/>
      </rPr>
      <t>ein</t>
    </r>
    <r>
      <rPr>
        <sz val="11"/>
        <color theme="1"/>
        <rFont val="Calibri"/>
        <family val="2"/>
        <scheme val="minor"/>
      </rPr>
      <t xml:space="preserve"> Problem (Fokus ist nicht immer sichtbar)
--&gt; </t>
    </r>
    <r>
      <rPr>
        <sz val="11"/>
        <color theme="9" tint="-0.249977111117893"/>
        <rFont val="Calibri"/>
        <family val="2"/>
        <scheme val="minor"/>
      </rPr>
      <t>korrekt positives Ergebnis (beide Verfahren)</t>
    </r>
    <r>
      <rPr>
        <sz val="11"/>
        <color theme="1"/>
        <rFont val="Calibri"/>
        <family val="2"/>
        <scheme val="minor"/>
      </rPr>
      <t xml:space="preserve"> </t>
    </r>
  </si>
  <si>
    <r>
      <t xml:space="preserve">ist </t>
    </r>
    <r>
      <rPr>
        <u/>
        <sz val="11"/>
        <color theme="1"/>
        <rFont val="Calibri"/>
        <family val="2"/>
        <scheme val="minor"/>
      </rPr>
      <t>kein</t>
    </r>
    <r>
      <rPr>
        <sz val="11"/>
        <color theme="1"/>
        <rFont val="Calibri"/>
        <family val="2"/>
        <scheme val="minor"/>
      </rPr>
      <t xml:space="preserve"> Problem (ist ein Usability-Problem, aber kein Barrierefreiheitsproblem)
--&gt; </t>
    </r>
    <r>
      <rPr>
        <sz val="11"/>
        <color theme="9" tint="-0.249977111117893"/>
        <rFont val="Calibri"/>
        <family val="2"/>
        <scheme val="minor"/>
      </rPr>
      <t>korrekt negatives Ergebnis (beide Verfahren)</t>
    </r>
    <r>
      <rPr>
        <sz val="11"/>
        <color theme="1"/>
        <rFont val="Calibri"/>
        <family val="2"/>
        <scheme val="minor"/>
      </rPr>
      <t xml:space="preserve"> </t>
    </r>
  </si>
  <si>
    <r>
      <t xml:space="preserve">ist </t>
    </r>
    <r>
      <rPr>
        <u/>
        <sz val="11"/>
        <color theme="1"/>
        <rFont val="Calibri"/>
        <family val="2"/>
        <scheme val="minor"/>
      </rPr>
      <t>kein</t>
    </r>
    <r>
      <rPr>
        <sz val="11"/>
        <color theme="1"/>
        <rFont val="Calibri"/>
        <family val="2"/>
        <scheme val="minor"/>
      </rPr>
      <t xml:space="preserve"> Problem (WCAG enthält nur Barrierefreiheitsprobleme, keine Usability-Probleme)
--&gt; </t>
    </r>
    <r>
      <rPr>
        <sz val="11"/>
        <color theme="9" tint="-0.249977111117893"/>
        <rFont val="Calibri"/>
        <family val="2"/>
        <scheme val="minor"/>
      </rPr>
      <t xml:space="preserve">korrekt negatives Ergebnis (beide Verfahren) </t>
    </r>
  </si>
  <si>
    <r>
      <t xml:space="preserve">ist </t>
    </r>
    <r>
      <rPr>
        <u/>
        <sz val="11"/>
        <color theme="1"/>
        <rFont val="Calibri"/>
        <family val="2"/>
        <scheme val="minor"/>
      </rPr>
      <t>kein</t>
    </r>
    <r>
      <rPr>
        <sz val="11"/>
        <color theme="1"/>
        <rFont val="Calibri"/>
        <family val="2"/>
        <scheme val="minor"/>
      </rPr>
      <t xml:space="preserve"> Problem (Fokus ist sichtbar, gibt keine Aussage dazu dass genau 1 Element fokussiert werden muss)
--&gt; </t>
    </r>
    <r>
      <rPr>
        <sz val="11"/>
        <color rgb="FFFF0000"/>
        <rFont val="Calibri"/>
        <family val="2"/>
        <scheme val="minor"/>
      </rPr>
      <t xml:space="preserve">falsch positives Ergebnis (BITV-Audit) </t>
    </r>
  </si>
  <si>
    <r>
      <t xml:space="preserve">ist </t>
    </r>
    <r>
      <rPr>
        <u/>
        <sz val="11"/>
        <color theme="1"/>
        <rFont val="Calibri"/>
        <family val="2"/>
        <scheme val="minor"/>
      </rPr>
      <t>ein</t>
    </r>
    <r>
      <rPr>
        <sz val="11"/>
        <color theme="1"/>
        <rFont val="Calibri"/>
        <family val="2"/>
        <scheme val="minor"/>
      </rPr>
      <t xml:space="preserve"> Problem (Fokus ist nicht auf ein Element bezogen, besser wäre es die Outline umfasst alle Elemente oder nur "Mehr")
--&gt;</t>
    </r>
    <r>
      <rPr>
        <sz val="11"/>
        <color rgb="FFFF0000"/>
        <rFont val="Calibri"/>
        <family val="2"/>
        <scheme val="minor"/>
      </rPr>
      <t xml:space="preserve"> falsch negatives Ergebnis (BIK BITV-Test)</t>
    </r>
  </si>
  <si>
    <r>
      <t xml:space="preserve">ist </t>
    </r>
    <r>
      <rPr>
        <u/>
        <sz val="11"/>
        <color theme="1"/>
        <rFont val="Calibri"/>
        <family val="2"/>
        <scheme val="minor"/>
      </rPr>
      <t>ein</t>
    </r>
    <r>
      <rPr>
        <sz val="11"/>
        <color theme="1"/>
        <rFont val="Calibri"/>
        <family val="2"/>
        <scheme val="minor"/>
      </rPr>
      <t xml:space="preserve"> Problem (sichtbarer Text entspricht nicht dem Label)
--&gt; </t>
    </r>
    <r>
      <rPr>
        <sz val="11"/>
        <color theme="9" tint="-0.249977111117893"/>
        <rFont val="Calibri"/>
        <family val="2"/>
        <scheme val="minor"/>
      </rPr>
      <t>korrekt positives Ergebnis (beide Verfahren)</t>
    </r>
  </si>
  <si>
    <r>
      <t xml:space="preserve">ist </t>
    </r>
    <r>
      <rPr>
        <u/>
        <sz val="11"/>
        <color theme="1"/>
        <rFont val="Calibri"/>
        <family val="2"/>
        <scheme val="minor"/>
      </rPr>
      <t>ein</t>
    </r>
    <r>
      <rPr>
        <sz val="11"/>
        <color theme="1"/>
        <rFont val="Calibri"/>
        <family val="2"/>
        <scheme val="minor"/>
      </rPr>
      <t xml:space="preserve"> Problem (Worte werden unverständlich vorgelesen)
--&gt;</t>
    </r>
    <r>
      <rPr>
        <sz val="11"/>
        <color rgb="FFFF0000"/>
        <rFont val="Calibri"/>
        <family val="2"/>
        <scheme val="minor"/>
      </rPr>
      <t xml:space="preserve"> falsch negatives Ergebnis (beide Verfahren)</t>
    </r>
  </si>
  <si>
    <r>
      <t xml:space="preserve">ist </t>
    </r>
    <r>
      <rPr>
        <u/>
        <sz val="11"/>
        <color theme="1"/>
        <rFont val="Calibri"/>
        <family val="2"/>
        <scheme val="minor"/>
      </rPr>
      <t>ein</t>
    </r>
    <r>
      <rPr>
        <sz val="11"/>
        <color theme="1"/>
        <rFont val="Calibri"/>
        <family val="2"/>
        <scheme val="minor"/>
      </rPr>
      <t xml:space="preserve"> Problem (3.2.4 sieht das als Nicht-Text-Item an)
--&gt;</t>
    </r>
    <r>
      <rPr>
        <sz val="11"/>
        <color rgb="FFFF0000"/>
        <rFont val="Calibri"/>
        <family val="2"/>
        <scheme val="minor"/>
      </rPr>
      <t xml:space="preserve"> falsch negatives Ergebnis (BIK BITV-Test) </t>
    </r>
  </si>
  <si>
    <r>
      <t xml:space="preserve">ist </t>
    </r>
    <r>
      <rPr>
        <u/>
        <sz val="11"/>
        <color theme="1"/>
        <rFont val="Calibri"/>
        <family val="2"/>
        <scheme val="minor"/>
      </rPr>
      <t>ein</t>
    </r>
    <r>
      <rPr>
        <sz val="11"/>
        <color theme="1"/>
        <rFont val="Calibri"/>
        <family val="2"/>
        <scheme val="minor"/>
      </rPr>
      <t xml:space="preserve"> Problem (Syntax ist nicht korrekt)
--&gt; </t>
    </r>
    <r>
      <rPr>
        <sz val="11"/>
        <color theme="9" tint="-0.249977111117893"/>
        <rFont val="Calibri"/>
        <family val="2"/>
        <scheme val="minor"/>
      </rPr>
      <t>korrekt positives Ergebnis (beide Verfahren)</t>
    </r>
  </si>
  <si>
    <t>Nr</t>
  </si>
  <si>
    <t>Gesamt</t>
  </si>
  <si>
    <t>Problem hätte vom Verfahren gefunden werden müssen</t>
  </si>
  <si>
    <r>
      <t xml:space="preserve">ist </t>
    </r>
    <r>
      <rPr>
        <u/>
        <sz val="11"/>
        <color theme="1"/>
        <rFont val="Calibri"/>
        <family val="2"/>
        <scheme val="minor"/>
      </rPr>
      <t>ein</t>
    </r>
    <r>
      <rPr>
        <sz val="11"/>
        <color theme="1"/>
        <rFont val="Calibri"/>
        <family val="2"/>
        <scheme val="minor"/>
      </rPr>
      <t xml:space="preserve"> Problem (Es muss aussagekräftige Linktexte geben oder aus dem Kontext erkenntlich sein)
--&gt; </t>
    </r>
    <r>
      <rPr>
        <sz val="11"/>
        <color theme="9" tint="-0.249977111117893"/>
        <rFont val="Calibri"/>
        <family val="2"/>
        <scheme val="minor"/>
      </rPr>
      <t>korrekt positives Ergebnis (beide Verfahren)</t>
    </r>
    <r>
      <rPr>
        <sz val="11"/>
        <color theme="1"/>
        <rFont val="Calibri"/>
        <family val="2"/>
        <scheme val="minor"/>
      </rPr>
      <t/>
    </r>
  </si>
  <si>
    <r>
      <t xml:space="preserve">ist </t>
    </r>
    <r>
      <rPr>
        <u/>
        <sz val="11"/>
        <color theme="1"/>
        <rFont val="Calibri"/>
        <family val="2"/>
        <scheme val="minor"/>
      </rPr>
      <t>ein</t>
    </r>
    <r>
      <rPr>
        <sz val="11"/>
        <color theme="1"/>
        <rFont val="Calibri"/>
        <family val="2"/>
        <scheme val="minor"/>
      </rPr>
      <t xml:space="preserve"> Problem (Funktion der Links ist für Screenreader-Nutzer nicht unmittelbar erkennbar)</t>
    </r>
    <r>
      <rPr>
        <sz val="11"/>
        <color theme="9" tint="-0.249977111117893"/>
        <rFont val="Calibri"/>
        <family val="2"/>
        <scheme val="minor"/>
      </rPr>
      <t xml:space="preserve">
</t>
    </r>
    <r>
      <rPr>
        <sz val="11"/>
        <color theme="1"/>
        <rFont val="Calibri"/>
        <family val="2"/>
        <scheme val="minor"/>
      </rPr>
      <t>--&gt;</t>
    </r>
    <r>
      <rPr>
        <sz val="11"/>
        <color theme="9" tint="-0.249977111117893"/>
        <rFont val="Calibri"/>
        <family val="2"/>
        <scheme val="minor"/>
      </rPr>
      <t xml:space="preserve"> korrekt positives Ergebnis (beide Verfahren)</t>
    </r>
  </si>
  <si>
    <r>
      <t xml:space="preserve">ist </t>
    </r>
    <r>
      <rPr>
        <u/>
        <sz val="11"/>
        <color theme="1"/>
        <rFont val="Calibri"/>
        <family val="2"/>
        <scheme val="minor"/>
      </rPr>
      <t>ein</t>
    </r>
    <r>
      <rPr>
        <sz val="11"/>
        <color theme="1"/>
        <rFont val="Calibri"/>
        <family val="2"/>
        <scheme val="minor"/>
      </rPr>
      <t xml:space="preserve"> Problem (Es muss aussagekräftige Linktexte geben oder aus dem Kontext erkenntlich sein)
--&gt;</t>
    </r>
    <r>
      <rPr>
        <sz val="11"/>
        <color theme="9" tint="-0.249977111117893"/>
        <rFont val="Calibri"/>
        <family val="2"/>
        <scheme val="minor"/>
      </rPr>
      <t xml:space="preserve"> korrekt positives Ergebnis (beide Verfahren)</t>
    </r>
    <r>
      <rPr>
        <sz val="11"/>
        <color theme="1"/>
        <rFont val="Calibri"/>
        <family val="2"/>
        <scheme val="minor"/>
      </rPr>
      <t/>
    </r>
  </si>
  <si>
    <r>
      <t xml:space="preserve">ist </t>
    </r>
    <r>
      <rPr>
        <u/>
        <sz val="11"/>
        <color theme="1"/>
        <rFont val="Calibri"/>
        <family val="2"/>
        <scheme val="minor"/>
      </rPr>
      <t>ein</t>
    </r>
    <r>
      <rPr>
        <sz val="11"/>
        <color theme="1"/>
        <rFont val="Calibri"/>
        <family val="2"/>
        <scheme val="minor"/>
      </rPr>
      <t xml:space="preserve"> Problem (Funktion der Links ist für Screenreader-Nutzer nicht unmittelbar erkennbar)
--&gt;</t>
    </r>
    <r>
      <rPr>
        <sz val="11"/>
        <color theme="9" tint="-0.249977111117893"/>
        <rFont val="Calibri"/>
        <family val="2"/>
        <scheme val="minor"/>
      </rPr>
      <t xml:space="preserve"> korrekt positives Ergebnis (beide Verfahren)</t>
    </r>
    <r>
      <rPr>
        <sz val="11"/>
        <color theme="1"/>
        <rFont val="Calibri"/>
        <family val="2"/>
        <scheme val="minor"/>
      </rPr>
      <t/>
    </r>
  </si>
  <si>
    <r>
      <rPr>
        <b/>
        <sz val="11"/>
        <color theme="1"/>
        <rFont val="Calibri"/>
        <family val="2"/>
        <scheme val="minor"/>
      </rPr>
      <t>Bilder in Teasern</t>
    </r>
    <r>
      <rPr>
        <sz val="11"/>
        <color theme="1"/>
        <rFont val="Calibri"/>
        <family val="2"/>
        <scheme val="minor"/>
      </rPr>
      <t xml:space="preserve"> (auch in Slidern) </t>
    </r>
    <r>
      <rPr>
        <b/>
        <sz val="11"/>
        <color theme="1"/>
        <rFont val="Calibri"/>
        <family val="2"/>
        <scheme val="minor"/>
      </rPr>
      <t>besitzen kein alt-Attribut, wodurch Screenreader den nicht aussagekräftigen Quelllink als Beschriftung des Links ausgeben. Die Funktion der Links ist für Screenreader-Nutzer nicht unmittelbar erkennbar.</t>
    </r>
  </si>
  <si>
    <t>3.2.4 (angepasst; war in 3.2.3)</t>
  </si>
  <si>
    <r>
      <t xml:space="preserve">ist </t>
    </r>
    <r>
      <rPr>
        <u/>
        <sz val="11"/>
        <color theme="1"/>
        <rFont val="Calibri"/>
        <family val="2"/>
        <scheme val="minor"/>
      </rPr>
      <t>kein</t>
    </r>
    <r>
      <rPr>
        <sz val="11"/>
        <color theme="1"/>
        <rFont val="Calibri"/>
        <family val="2"/>
        <scheme val="minor"/>
      </rPr>
      <t xml:space="preserve"> Problem (ist ein Usability-Problem, aber kein Barrierefreiheitsproblem)
--&gt; </t>
    </r>
    <r>
      <rPr>
        <sz val="11"/>
        <color theme="9" tint="-0.249977111117893"/>
        <rFont val="Calibri"/>
        <family val="2"/>
        <scheme val="minor"/>
      </rPr>
      <t>korrekt negatives Ergebnis (beide Verfahren)</t>
    </r>
  </si>
  <si>
    <r>
      <t xml:space="preserve">ist </t>
    </r>
    <r>
      <rPr>
        <u/>
        <sz val="11"/>
        <color theme="1"/>
        <rFont val="Calibri"/>
        <family val="2"/>
        <scheme val="minor"/>
      </rPr>
      <t>ein</t>
    </r>
    <r>
      <rPr>
        <sz val="11"/>
        <color theme="1"/>
        <rFont val="Calibri"/>
        <family val="2"/>
        <scheme val="minor"/>
      </rPr>
      <t xml:space="preserve"> Problem (kein aussagekräftiger Linktext vorhanden)
--&gt;</t>
    </r>
    <r>
      <rPr>
        <sz val="11"/>
        <color theme="9" tint="-0.249977111117893"/>
        <rFont val="Calibri"/>
        <family val="2"/>
        <scheme val="minor"/>
      </rPr>
      <t xml:space="preserve"> korrekt positives Ergebnis (beide Verfahren)</t>
    </r>
    <r>
      <rPr>
        <sz val="11"/>
        <color theme="1"/>
        <rFont val="Calibri"/>
        <family val="2"/>
        <scheme val="minor"/>
      </rPr>
      <t/>
    </r>
  </si>
  <si>
    <r>
      <t xml:space="preserve">ist </t>
    </r>
    <r>
      <rPr>
        <u/>
        <sz val="11"/>
        <color theme="1"/>
        <rFont val="Calibri"/>
        <family val="2"/>
        <scheme val="minor"/>
      </rPr>
      <t>ein</t>
    </r>
    <r>
      <rPr>
        <sz val="11"/>
        <color theme="1"/>
        <rFont val="Calibri"/>
        <family val="2"/>
        <scheme val="minor"/>
      </rPr>
      <t xml:space="preserve"> Problem (Funktion des Links ist für Screenreader-Nutzer nicht erkenntlich)
--&gt;</t>
    </r>
    <r>
      <rPr>
        <sz val="11"/>
        <color theme="9" tint="-0.249977111117893"/>
        <rFont val="Calibri"/>
        <family val="2"/>
        <scheme val="minor"/>
      </rPr>
      <t xml:space="preserve"> korrekt positives Ergebnis (beide Verfahren)</t>
    </r>
    <r>
      <rPr>
        <sz val="11"/>
        <color theme="1"/>
        <rFont val="Calibri"/>
        <family val="2"/>
        <scheme val="minor"/>
      </rPr>
      <t/>
    </r>
  </si>
  <si>
    <r>
      <t xml:space="preserve">ist </t>
    </r>
    <r>
      <rPr>
        <u/>
        <sz val="11"/>
        <color theme="1"/>
        <rFont val="Calibri"/>
        <family val="2"/>
        <scheme val="minor"/>
      </rPr>
      <t>ein</t>
    </r>
    <r>
      <rPr>
        <sz val="11"/>
        <color theme="1"/>
        <rFont val="Calibri"/>
        <family val="2"/>
        <scheme val="minor"/>
      </rPr>
      <t xml:space="preserve"> Problem (Überschriftenhierarchie ist nicht eingehalten)
--&gt;</t>
    </r>
    <r>
      <rPr>
        <sz val="11"/>
        <color theme="9" tint="-0.249977111117893"/>
        <rFont val="Calibri"/>
        <family val="2"/>
        <scheme val="minor"/>
      </rPr>
      <t xml:space="preserve"> korrekt positives Ergebnis (beide Verfahren)</t>
    </r>
    <r>
      <rPr>
        <sz val="11"/>
        <color theme="1"/>
        <rFont val="Calibri"/>
        <family val="2"/>
        <scheme val="minor"/>
      </rPr>
      <t/>
    </r>
  </si>
  <si>
    <r>
      <t xml:space="preserve">ist </t>
    </r>
    <r>
      <rPr>
        <u/>
        <sz val="11"/>
        <color theme="1"/>
        <rFont val="Calibri"/>
        <family val="2"/>
        <scheme val="minor"/>
      </rPr>
      <t>ein</t>
    </r>
    <r>
      <rPr>
        <sz val="11"/>
        <color theme="1"/>
        <rFont val="Calibri"/>
        <family val="2"/>
        <scheme val="minor"/>
      </rPr>
      <t xml:space="preserve"> Problem (Screenreader-Nutzer bekommen falschen  Eindruck der Seitenstruktur)
--&gt;</t>
    </r>
    <r>
      <rPr>
        <sz val="11"/>
        <color theme="9" tint="-0.249977111117893"/>
        <rFont val="Calibri"/>
        <family val="2"/>
        <scheme val="minor"/>
      </rPr>
      <t xml:space="preserve"> korrekt positives Ergebnis (beide Verfahren)</t>
    </r>
    <r>
      <rPr>
        <sz val="11"/>
        <color theme="1"/>
        <rFont val="Calibri"/>
        <family val="2"/>
        <scheme val="minor"/>
      </rPr>
      <t/>
    </r>
  </si>
  <si>
    <r>
      <t xml:space="preserve">ist </t>
    </r>
    <r>
      <rPr>
        <u/>
        <sz val="11"/>
        <color theme="1"/>
        <rFont val="Calibri"/>
        <family val="2"/>
        <scheme val="minor"/>
      </rPr>
      <t>ein</t>
    </r>
    <r>
      <rPr>
        <sz val="11"/>
        <color theme="1"/>
        <rFont val="Calibri"/>
        <family val="2"/>
        <scheme val="minor"/>
      </rPr>
      <t xml:space="preserve"> Problem (visuelle Gruppen von Links sind nicht als Links umgesetzt)
--&gt;</t>
    </r>
    <r>
      <rPr>
        <sz val="11"/>
        <color theme="9" tint="-0.249977111117893"/>
        <rFont val="Calibri"/>
        <family val="2"/>
        <scheme val="minor"/>
      </rPr>
      <t xml:space="preserve"> korrekt positives Ergebnis (beide Verfahren)</t>
    </r>
    <r>
      <rPr>
        <sz val="11"/>
        <color theme="1"/>
        <rFont val="Calibri"/>
        <family val="2"/>
        <scheme val="minor"/>
      </rPr>
      <t/>
    </r>
  </si>
  <si>
    <r>
      <t xml:space="preserve">ist </t>
    </r>
    <r>
      <rPr>
        <u/>
        <sz val="11"/>
        <color theme="1"/>
        <rFont val="Calibri"/>
        <family val="2"/>
        <scheme val="minor"/>
      </rPr>
      <t>ein</t>
    </r>
    <r>
      <rPr>
        <sz val="11"/>
        <color theme="1"/>
        <rFont val="Calibri"/>
        <family val="2"/>
        <scheme val="minor"/>
      </rPr>
      <t xml:space="preserve"> Problem (visuell gruppierte Linkliste ist nicht als solche für Screenreader-Benutzer erkenntlich und die Navigation ist erschwert)
--&gt;</t>
    </r>
    <r>
      <rPr>
        <sz val="11"/>
        <color theme="9" tint="-0.249977111117893"/>
        <rFont val="Calibri"/>
        <family val="2"/>
        <scheme val="minor"/>
      </rPr>
      <t xml:space="preserve"> korrekt positives Ergebnis (beide Verfahren)</t>
    </r>
    <r>
      <rPr>
        <sz val="11"/>
        <color theme="1"/>
        <rFont val="Calibri"/>
        <family val="2"/>
        <scheme val="minor"/>
      </rPr>
      <t/>
    </r>
  </si>
  <si>
    <r>
      <t xml:space="preserve">ist </t>
    </r>
    <r>
      <rPr>
        <u/>
        <sz val="11"/>
        <color theme="1"/>
        <rFont val="Calibri"/>
        <family val="2"/>
        <scheme val="minor"/>
      </rPr>
      <t>ein</t>
    </r>
    <r>
      <rPr>
        <sz val="11"/>
        <color theme="1"/>
        <rFont val="Calibri"/>
        <family val="2"/>
        <scheme val="minor"/>
      </rPr>
      <t xml:space="preserve"> Problem (Inhalt "|" beeinträchtigt die Aussagekraft des Linktexts)
--&gt;</t>
    </r>
    <r>
      <rPr>
        <sz val="11"/>
        <color theme="9" tint="-0.249977111117893"/>
        <rFont val="Calibri"/>
        <family val="2"/>
        <scheme val="minor"/>
      </rPr>
      <t xml:space="preserve"> korrekt positives Ergebnis (beide Verfahren)</t>
    </r>
    <r>
      <rPr>
        <sz val="11"/>
        <color theme="1"/>
        <rFont val="Calibri"/>
        <family val="2"/>
        <scheme val="minor"/>
      </rPr>
      <t/>
    </r>
  </si>
  <si>
    <r>
      <t xml:space="preserve">ist </t>
    </r>
    <r>
      <rPr>
        <u/>
        <sz val="11"/>
        <color theme="1"/>
        <rFont val="Calibri"/>
        <family val="2"/>
        <scheme val="minor"/>
      </rPr>
      <t>ein</t>
    </r>
    <r>
      <rPr>
        <sz val="11"/>
        <color theme="1"/>
        <rFont val="Calibri"/>
        <family val="2"/>
        <scheme val="minor"/>
      </rPr>
      <t xml:space="preserve"> Problem (Ein Inputfeld muss ein Label haben, das fehlt hier H44)
--&gt;</t>
    </r>
    <r>
      <rPr>
        <sz val="11"/>
        <color theme="9" tint="-0.249977111117893"/>
        <rFont val="Calibri"/>
        <family val="2"/>
        <scheme val="minor"/>
      </rPr>
      <t xml:space="preserve"> korrekt positives Ergebnis (beide Verfahren)</t>
    </r>
    <r>
      <rPr>
        <sz val="11"/>
        <color theme="1"/>
        <rFont val="Calibri"/>
        <family val="2"/>
        <scheme val="minor"/>
      </rPr>
      <t/>
    </r>
  </si>
  <si>
    <r>
      <t xml:space="preserve">ist </t>
    </r>
    <r>
      <rPr>
        <u/>
        <sz val="11"/>
        <color theme="1"/>
        <rFont val="Calibri"/>
        <family val="2"/>
        <scheme val="minor"/>
      </rPr>
      <t>kein</t>
    </r>
    <r>
      <rPr>
        <sz val="11"/>
        <color theme="1"/>
        <rFont val="Calibri"/>
        <family val="2"/>
        <scheme val="minor"/>
      </rPr>
      <t xml:space="preserve"> Problem (WCAG sagt dazu nichts)
--&gt; </t>
    </r>
    <r>
      <rPr>
        <sz val="11"/>
        <color rgb="FFFF0000"/>
        <rFont val="Calibri"/>
        <family val="2"/>
        <scheme val="minor"/>
      </rPr>
      <t>falsch positives Ergebnis (BITV-Audit)</t>
    </r>
    <r>
      <rPr>
        <sz val="11"/>
        <color theme="1"/>
        <rFont val="Calibri"/>
        <family val="2"/>
        <scheme val="minor"/>
      </rPr>
      <t/>
    </r>
  </si>
  <si>
    <r>
      <t xml:space="preserve">ist </t>
    </r>
    <r>
      <rPr>
        <u/>
        <sz val="11"/>
        <color theme="1"/>
        <rFont val="Calibri"/>
        <family val="2"/>
        <scheme val="minor"/>
      </rPr>
      <t>kein</t>
    </r>
    <r>
      <rPr>
        <sz val="11"/>
        <color theme="1"/>
        <rFont val="Calibri"/>
        <family val="2"/>
        <scheme val="minor"/>
      </rPr>
      <t xml:space="preserve"> Problem (Landmarks sind nicht zwingend notwendig)
--&gt; </t>
    </r>
    <r>
      <rPr>
        <sz val="11"/>
        <color rgb="FFFF0000"/>
        <rFont val="Calibri"/>
        <family val="2"/>
        <scheme val="minor"/>
      </rPr>
      <t>falsch positives Ergebnis (BITV-Audit)</t>
    </r>
    <r>
      <rPr>
        <sz val="11"/>
        <color theme="1"/>
        <rFont val="Calibri"/>
        <family val="2"/>
        <scheme val="minor"/>
      </rPr>
      <t/>
    </r>
  </si>
  <si>
    <r>
      <t xml:space="preserve">ist </t>
    </r>
    <r>
      <rPr>
        <u/>
        <sz val="11"/>
        <color theme="1"/>
        <rFont val="Calibri"/>
        <family val="2"/>
        <scheme val="minor"/>
      </rPr>
      <t>ein</t>
    </r>
    <r>
      <rPr>
        <sz val="11"/>
        <color theme="1"/>
        <rFont val="Calibri"/>
        <family val="2"/>
        <scheme val="minor"/>
      </rPr>
      <t xml:space="preserve"> Problem (Navigation ist erschwert)
--&gt; </t>
    </r>
    <r>
      <rPr>
        <sz val="11"/>
        <color rgb="FFFF0000"/>
        <rFont val="Calibri"/>
        <family val="2"/>
        <scheme val="minor"/>
      </rPr>
      <t>falsch negatives Ergebnis (BIK BITV-Test)</t>
    </r>
    <r>
      <rPr>
        <sz val="11"/>
        <color theme="1"/>
        <rFont val="Calibri"/>
        <family val="2"/>
        <scheme val="minor"/>
      </rPr>
      <t/>
    </r>
  </si>
  <si>
    <r>
      <t xml:space="preserve">ist </t>
    </r>
    <r>
      <rPr>
        <u/>
        <sz val="11"/>
        <color theme="1"/>
        <rFont val="Calibri"/>
        <family val="2"/>
        <scheme val="minor"/>
      </rPr>
      <t>ein</t>
    </r>
    <r>
      <rPr>
        <sz val="11"/>
        <color theme="1"/>
        <rFont val="Calibri"/>
        <family val="2"/>
        <scheme val="minor"/>
      </rPr>
      <t xml:space="preserve"> Problem (Informationen und Beziehungen müssen auch bei Änderung des Präsentationsmodus erkenntlich sein)</t>
    </r>
    <r>
      <rPr>
        <sz val="11"/>
        <color theme="1"/>
        <rFont val="Calibri"/>
        <family val="2"/>
        <scheme val="minor"/>
      </rPr>
      <t xml:space="preserve">
--&gt; </t>
    </r>
    <r>
      <rPr>
        <sz val="11"/>
        <color rgb="FFFF0000"/>
        <rFont val="Calibri"/>
        <family val="2"/>
        <scheme val="minor"/>
      </rPr>
      <t>falsch negatives Ergebnis (BIK BITV-Test)</t>
    </r>
    <r>
      <rPr>
        <sz val="11"/>
        <color theme="1"/>
        <rFont val="Calibri"/>
        <family val="2"/>
        <scheme val="minor"/>
      </rPr>
      <t/>
    </r>
  </si>
  <si>
    <r>
      <t xml:space="preserve">ist </t>
    </r>
    <r>
      <rPr>
        <u/>
        <sz val="11"/>
        <color theme="1"/>
        <rFont val="Calibri"/>
        <family val="2"/>
        <scheme val="minor"/>
      </rPr>
      <t>ein</t>
    </r>
    <r>
      <rPr>
        <sz val="11"/>
        <color theme="1"/>
        <rFont val="Calibri"/>
        <family val="2"/>
        <scheme val="minor"/>
      </rPr>
      <t xml:space="preserve"> Problem (Begrenzung der Hauptnavigation ist nicht sicher zu erkennen, da sie keinen Rahmen hat)
--&gt; </t>
    </r>
    <r>
      <rPr>
        <sz val="11"/>
        <color rgb="FFFF0000"/>
        <rFont val="Calibri"/>
        <family val="2"/>
        <scheme val="minor"/>
      </rPr>
      <t>falsch negatives Ergebnis (BIK BITV-Test)</t>
    </r>
    <r>
      <rPr>
        <sz val="11"/>
        <color theme="1"/>
        <rFont val="Calibri"/>
        <family val="2"/>
        <scheme val="minor"/>
      </rPr>
      <t/>
    </r>
  </si>
  <si>
    <r>
      <t xml:space="preserve">ist </t>
    </r>
    <r>
      <rPr>
        <u/>
        <sz val="11"/>
        <color theme="1"/>
        <rFont val="Calibri"/>
        <family val="2"/>
        <scheme val="minor"/>
      </rPr>
      <t>ein</t>
    </r>
    <r>
      <rPr>
        <sz val="11"/>
        <color theme="1"/>
        <rFont val="Calibri"/>
        <family val="2"/>
        <scheme val="minor"/>
      </rPr>
      <t xml:space="preserve"> Problem (Nutzer kann Paginierung nur erschwert erkennen)
--&gt; </t>
    </r>
    <r>
      <rPr>
        <sz val="11"/>
        <color rgb="FFFF0000"/>
        <rFont val="Calibri"/>
        <family val="2"/>
        <scheme val="minor"/>
      </rPr>
      <t>falsch negatives Ergebnis (BIK BITV-Test)</t>
    </r>
    <r>
      <rPr>
        <sz val="11"/>
        <color theme="1"/>
        <rFont val="Calibri"/>
        <family val="2"/>
        <scheme val="minor"/>
      </rPr>
      <t/>
    </r>
  </si>
  <si>
    <r>
      <t xml:space="preserve">ist </t>
    </r>
    <r>
      <rPr>
        <u/>
        <sz val="11"/>
        <color theme="1"/>
        <rFont val="Calibri"/>
        <family val="2"/>
        <scheme val="minor"/>
      </rPr>
      <t>ein</t>
    </r>
    <r>
      <rPr>
        <sz val="11"/>
        <color theme="1"/>
        <rFont val="Calibri"/>
        <family val="2"/>
        <scheme val="minor"/>
      </rPr>
      <t xml:space="preserve"> Problem (Nutzer kann Cookie-Hinweis nur erschwert erkennen)
--&gt; </t>
    </r>
    <r>
      <rPr>
        <sz val="11"/>
        <color rgb="FFFF0000"/>
        <rFont val="Calibri"/>
        <family val="2"/>
        <scheme val="minor"/>
      </rPr>
      <t>falsch negatives Ergebnis (BIK BITV-Test)</t>
    </r>
    <r>
      <rPr>
        <sz val="11"/>
        <color theme="1"/>
        <rFont val="Calibri"/>
        <family val="2"/>
        <scheme val="minor"/>
      </rPr>
      <t/>
    </r>
  </si>
  <si>
    <r>
      <t xml:space="preserve">ist </t>
    </r>
    <r>
      <rPr>
        <u/>
        <sz val="11"/>
        <color theme="1"/>
        <rFont val="Calibri"/>
        <family val="2"/>
        <scheme val="minor"/>
      </rPr>
      <t>ein</t>
    </r>
    <r>
      <rPr>
        <sz val="11"/>
        <color theme="1"/>
        <rFont val="Calibri"/>
        <family val="2"/>
        <scheme val="minor"/>
      </rPr>
      <t xml:space="preserve"> Problem (Nutzer kann die Schalter "Verstanden" oder "suchen" nur erschwert erkennen)
--&gt; </t>
    </r>
    <r>
      <rPr>
        <sz val="11"/>
        <color rgb="FFFF0000"/>
        <rFont val="Calibri"/>
        <family val="2"/>
        <scheme val="minor"/>
      </rPr>
      <t>falsch negatives Ergebnis (BIK BITV-Test)</t>
    </r>
    <r>
      <rPr>
        <sz val="11"/>
        <color theme="1"/>
        <rFont val="Calibri"/>
        <family val="2"/>
        <scheme val="minor"/>
      </rPr>
      <t/>
    </r>
  </si>
  <si>
    <r>
      <t xml:space="preserve">ist </t>
    </r>
    <r>
      <rPr>
        <u/>
        <sz val="11"/>
        <color theme="1"/>
        <rFont val="Calibri"/>
        <family val="2"/>
        <scheme val="minor"/>
      </rPr>
      <t>ein</t>
    </r>
    <r>
      <rPr>
        <sz val="11"/>
        <color theme="1"/>
        <rFont val="Calibri"/>
        <family val="2"/>
        <scheme val="minor"/>
      </rPr>
      <t xml:space="preserve"> Problem (Nutzer kann Element "Informationssicherheit" nicht erkennen)
--&gt; </t>
    </r>
    <r>
      <rPr>
        <sz val="11"/>
        <color rgb="FFFF0000"/>
        <rFont val="Calibri"/>
        <family val="2"/>
        <scheme val="minor"/>
      </rPr>
      <t>falsch negatives Ergebnis (BIK BITV-Test)</t>
    </r>
    <r>
      <rPr>
        <sz val="11"/>
        <color theme="1"/>
        <rFont val="Calibri"/>
        <family val="2"/>
        <scheme val="minor"/>
      </rPr>
      <t/>
    </r>
  </si>
  <si>
    <r>
      <t xml:space="preserve">ist </t>
    </r>
    <r>
      <rPr>
        <u/>
        <sz val="11"/>
        <color theme="1"/>
        <rFont val="Calibri"/>
        <family val="2"/>
        <scheme val="minor"/>
      </rPr>
      <t>ein</t>
    </r>
    <r>
      <rPr>
        <sz val="11"/>
        <color theme="1"/>
        <rFont val="Calibri"/>
        <family val="2"/>
        <scheme val="minor"/>
      </rPr>
      <t xml:space="preserve"> Problem (Nutzer kann Social Media Icons nur erschwert erkennen)
--&gt; </t>
    </r>
    <r>
      <rPr>
        <sz val="11"/>
        <color rgb="FFFF0000"/>
        <rFont val="Calibri"/>
        <family val="2"/>
        <scheme val="minor"/>
      </rPr>
      <t>falsch negatives Ergebnis (BIK BITV-Test)</t>
    </r>
    <r>
      <rPr>
        <sz val="11"/>
        <color theme="1"/>
        <rFont val="Calibri"/>
        <family val="2"/>
        <scheme val="minor"/>
      </rPr>
      <t/>
    </r>
  </si>
  <si>
    <r>
      <t xml:space="preserve">ist </t>
    </r>
    <r>
      <rPr>
        <u/>
        <sz val="11"/>
        <color theme="1"/>
        <rFont val="Calibri"/>
        <family val="2"/>
        <scheme val="minor"/>
      </rPr>
      <t>ein</t>
    </r>
    <r>
      <rPr>
        <sz val="11"/>
        <color theme="1"/>
        <rFont val="Calibri"/>
        <family val="2"/>
        <scheme val="minor"/>
      </rPr>
      <t xml:space="preserve"> Problem (logische Fokusreihenfolge stimmt nicht)
--&gt;</t>
    </r>
    <r>
      <rPr>
        <sz val="11"/>
        <color theme="9" tint="-0.249977111117893"/>
        <rFont val="Calibri"/>
        <family val="2"/>
        <scheme val="minor"/>
      </rPr>
      <t xml:space="preserve"> korrekt positives Ergebnis (beide Verfahren)</t>
    </r>
    <r>
      <rPr>
        <sz val="11"/>
        <color theme="1"/>
        <rFont val="Calibri"/>
        <family val="2"/>
        <scheme val="minor"/>
      </rPr>
      <t/>
    </r>
  </si>
  <si>
    <r>
      <t xml:space="preserve">ist </t>
    </r>
    <r>
      <rPr>
        <u/>
        <sz val="11"/>
        <color theme="1"/>
        <rFont val="Calibri"/>
        <family val="2"/>
        <scheme val="minor"/>
      </rPr>
      <t>ein</t>
    </r>
    <r>
      <rPr>
        <sz val="11"/>
        <color theme="1"/>
        <rFont val="Calibri"/>
        <family val="2"/>
        <scheme val="minor"/>
      </rPr>
      <t xml:space="preserve"> Problem (Fokus ist zuerst auf dem "Verstanden" Schalter anstelle dem "Mehr erfahren"-Link. Für Nutzer ist die Navigation irreführend)
--&gt;</t>
    </r>
    <r>
      <rPr>
        <sz val="11"/>
        <color theme="9" tint="-0.249977111117893"/>
        <rFont val="Calibri"/>
        <family val="2"/>
        <scheme val="minor"/>
      </rPr>
      <t xml:space="preserve"> korrekt positives Ergebnis (beide Verfahren)</t>
    </r>
    <r>
      <rPr>
        <sz val="11"/>
        <color theme="1"/>
        <rFont val="Calibri"/>
        <family val="2"/>
        <scheme val="minor"/>
      </rPr>
      <t/>
    </r>
  </si>
  <si>
    <r>
      <t xml:space="preserve">ist </t>
    </r>
    <r>
      <rPr>
        <u/>
        <sz val="11"/>
        <color theme="1"/>
        <rFont val="Calibri"/>
        <family val="2"/>
        <scheme val="minor"/>
      </rPr>
      <t>ein</t>
    </r>
    <r>
      <rPr>
        <sz val="11"/>
        <color theme="1"/>
        <rFont val="Calibri"/>
        <family val="2"/>
        <scheme val="minor"/>
      </rPr>
      <t xml:space="preserve"> Problem (QR Code wird vom nebenstehendem Link überlagert. Sie sind dadurch nicht mehr wahrnehmbar und nutzbar)
--&gt;</t>
    </r>
    <r>
      <rPr>
        <sz val="11"/>
        <color theme="9" tint="-0.249977111117893"/>
        <rFont val="Calibri"/>
        <family val="2"/>
        <scheme val="minor"/>
      </rPr>
      <t xml:space="preserve"> korrekt positives Ergebnis (beide Verfahren)</t>
    </r>
    <r>
      <rPr>
        <sz val="11"/>
        <color theme="1"/>
        <rFont val="Calibri"/>
        <family val="2"/>
        <scheme val="minor"/>
      </rPr>
      <t/>
    </r>
  </si>
  <si>
    <r>
      <t xml:space="preserve">(In der responsiven Darstellung hat das Menü-Icon (Hamburger-Icon) mit einem Verhältnis von 2:1 einen zu geringen Kontrastabstand zum Hintergrund.) </t>
    </r>
    <r>
      <rPr>
        <b/>
        <sz val="11"/>
        <color theme="1"/>
        <rFont val="Calibri"/>
        <family val="2"/>
        <scheme val="minor"/>
      </rPr>
      <t>Das gleiche Problem tritt beim Lupen-Icon auf, wenn die Suchen-Funktion den Fokus erhält.</t>
    </r>
  </si>
  <si>
    <r>
      <rPr>
        <b/>
        <sz val="11"/>
        <color theme="1"/>
        <rFont val="Calibri"/>
        <family val="2"/>
        <scheme val="minor"/>
      </rPr>
      <t>In der responsiven Darstellung hat das Menü-Icon (Hamburger-Icon) mit einem Verhältnis von 2:1 einen zu geringen Kontrastabstand zum Hintergrund.</t>
    </r>
    <r>
      <rPr>
        <sz val="11"/>
        <color theme="1"/>
        <rFont val="Calibri"/>
        <family val="2"/>
        <scheme val="minor"/>
      </rPr>
      <t xml:space="preserve"> (Das gleiche Problem tritt beim Lupen-Icon auf, wenn die Suchen-Funktion den Fokus erhält.)</t>
    </r>
  </si>
  <si>
    <r>
      <t xml:space="preserve">ist </t>
    </r>
    <r>
      <rPr>
        <u/>
        <sz val="11"/>
        <color theme="1"/>
        <rFont val="Calibri"/>
        <family val="2"/>
        <scheme val="minor"/>
      </rPr>
      <t>ein</t>
    </r>
    <r>
      <rPr>
        <sz val="11"/>
        <color theme="1"/>
        <rFont val="Calibri"/>
        <family val="2"/>
        <scheme val="minor"/>
      </rPr>
      <t xml:space="preserve"> Problem (Icon kann dadurch vom Nutzer nur erschwert erkannt werden)
--&gt;</t>
    </r>
    <r>
      <rPr>
        <sz val="11"/>
        <color theme="9" tint="-0.249977111117893"/>
        <rFont val="Calibri"/>
        <family val="2"/>
        <scheme val="minor"/>
      </rPr>
      <t xml:space="preserve"> korrekt positives Ergebnis (beide Verfahren)</t>
    </r>
    <r>
      <rPr>
        <sz val="11"/>
        <color theme="1"/>
        <rFont val="Calibri"/>
        <family val="2"/>
        <scheme val="minor"/>
      </rPr>
      <t/>
    </r>
  </si>
  <si>
    <r>
      <t xml:space="preserve">ist </t>
    </r>
    <r>
      <rPr>
        <u/>
        <sz val="11"/>
        <color theme="1"/>
        <rFont val="Calibri"/>
        <family val="2"/>
        <scheme val="minor"/>
      </rPr>
      <t>ein</t>
    </r>
    <r>
      <rPr>
        <sz val="11"/>
        <color theme="1"/>
        <rFont val="Calibri"/>
        <family val="2"/>
        <scheme val="minor"/>
      </rPr>
      <t xml:space="preserve"> Problem (Zu geringer Kontrast bei nicht-dekorativem Icon)
--&gt;</t>
    </r>
    <r>
      <rPr>
        <sz val="11"/>
        <color theme="9" tint="-0.249977111117893"/>
        <rFont val="Calibri"/>
        <family val="2"/>
        <scheme val="minor"/>
      </rPr>
      <t xml:space="preserve"> korrekt positives Ergebnis (beide Verfahren)</t>
    </r>
    <r>
      <rPr>
        <sz val="11"/>
        <color theme="1"/>
        <rFont val="Calibri"/>
        <family val="2"/>
        <scheme val="minor"/>
      </rPr>
      <t/>
    </r>
  </si>
  <si>
    <t>1.4.1</t>
  </si>
  <si>
    <r>
      <t xml:space="preserve">ist </t>
    </r>
    <r>
      <rPr>
        <u/>
        <sz val="11"/>
        <color theme="1"/>
        <rFont val="Calibri"/>
        <family val="2"/>
        <scheme val="minor"/>
      </rPr>
      <t>ein</t>
    </r>
    <r>
      <rPr>
        <sz val="11"/>
        <color theme="1"/>
        <rFont val="Calibri"/>
        <family val="2"/>
        <scheme val="minor"/>
      </rPr>
      <t xml:space="preserve"> Problem (Kontrastverhältnis muss min. 3:1 sein oder durch zusätzlich visuelle Hinweise einen Link markieren)
--&gt;</t>
    </r>
    <r>
      <rPr>
        <sz val="11"/>
        <color theme="9" tint="-0.249977111117893"/>
        <rFont val="Calibri"/>
        <family val="2"/>
        <scheme val="minor"/>
      </rPr>
      <t xml:space="preserve"> korrekt positives Ergebnis (beide Verfahren)</t>
    </r>
    <r>
      <rPr>
        <sz val="11"/>
        <color theme="1"/>
        <rFont val="Calibri"/>
        <family val="2"/>
        <scheme val="minor"/>
      </rPr>
      <t/>
    </r>
  </si>
  <si>
    <r>
      <t xml:space="preserve">ist </t>
    </r>
    <r>
      <rPr>
        <u/>
        <sz val="11"/>
        <color theme="1"/>
        <rFont val="Calibri"/>
        <family val="2"/>
        <scheme val="minor"/>
      </rPr>
      <t>ein</t>
    </r>
    <r>
      <rPr>
        <sz val="11"/>
        <color theme="1"/>
        <rFont val="Calibri"/>
        <family val="2"/>
        <scheme val="minor"/>
      </rPr>
      <t xml:space="preserve"> Problem (Kontrast muss min. bei 4,5:1 liegen)
--&gt;</t>
    </r>
    <r>
      <rPr>
        <sz val="11"/>
        <color theme="9" tint="-0.249977111117893"/>
        <rFont val="Calibri"/>
        <family val="2"/>
        <scheme val="minor"/>
      </rPr>
      <t xml:space="preserve"> korrekt positives Ergebnis (beide Verfahren)</t>
    </r>
    <r>
      <rPr>
        <sz val="11"/>
        <color theme="1"/>
        <rFont val="Calibri"/>
        <family val="2"/>
        <scheme val="minor"/>
      </rPr>
      <t/>
    </r>
  </si>
  <si>
    <r>
      <t xml:space="preserve">ist </t>
    </r>
    <r>
      <rPr>
        <u/>
        <sz val="11"/>
        <color theme="1"/>
        <rFont val="Calibri"/>
        <family val="2"/>
        <scheme val="minor"/>
      </rPr>
      <t>ein</t>
    </r>
    <r>
      <rPr>
        <sz val="11"/>
        <color theme="1"/>
        <rFont val="Calibri"/>
        <family val="2"/>
        <scheme val="minor"/>
      </rPr>
      <t xml:space="preserve"> Problem (Inhalte werden verdeckt)
--&gt; </t>
    </r>
    <r>
      <rPr>
        <sz val="11"/>
        <color rgb="FFFF0000"/>
        <rFont val="Calibri"/>
        <family val="2"/>
        <scheme val="minor"/>
      </rPr>
      <t>falsch negatives Ergebnis (BIK BITV-Test)</t>
    </r>
  </si>
  <si>
    <r>
      <t xml:space="preserve">ist </t>
    </r>
    <r>
      <rPr>
        <u/>
        <sz val="11"/>
        <color theme="1"/>
        <rFont val="Calibri"/>
        <family val="2"/>
        <scheme val="minor"/>
      </rPr>
      <t>ein</t>
    </r>
    <r>
      <rPr>
        <sz val="11"/>
        <color theme="1"/>
        <rFont val="Calibri"/>
        <family val="2"/>
        <scheme val="minor"/>
      </rPr>
      <t xml:space="preserve"> Problem (wenn ein Nutzer eine geringe Auflösung verwendet, werden Inhalte verdeckt)
--&gt; </t>
    </r>
    <r>
      <rPr>
        <sz val="11"/>
        <color rgb="FFFF0000"/>
        <rFont val="Calibri"/>
        <family val="2"/>
        <scheme val="minor"/>
      </rPr>
      <t>falsch negatives Ergebnis (BIK BITV-Test)</t>
    </r>
  </si>
  <si>
    <r>
      <t xml:space="preserve">ist </t>
    </r>
    <r>
      <rPr>
        <u/>
        <sz val="11"/>
        <color theme="1"/>
        <rFont val="Calibri"/>
        <family val="2"/>
        <scheme val="minor"/>
      </rPr>
      <t>ein</t>
    </r>
    <r>
      <rPr>
        <sz val="11"/>
        <color theme="1"/>
        <rFont val="Calibri"/>
        <family val="2"/>
        <scheme val="minor"/>
      </rPr>
      <t xml:space="preserve"> Problem (wenn ein Nutzer eine einspaltige Ansicht nutzt, werden Inhalte verdeckt)
--&gt;</t>
    </r>
    <r>
      <rPr>
        <sz val="11"/>
        <color theme="9" tint="-0.249977111117893"/>
        <rFont val="Calibri"/>
        <family val="2"/>
        <scheme val="minor"/>
      </rPr>
      <t xml:space="preserve"> korrekt positives Ergebnis (beide Verfahren)</t>
    </r>
    <r>
      <rPr>
        <sz val="11"/>
        <color theme="1"/>
        <rFont val="Calibri"/>
        <family val="2"/>
        <scheme val="minor"/>
      </rPr>
      <t/>
    </r>
  </si>
  <si>
    <r>
      <t xml:space="preserve">ist </t>
    </r>
    <r>
      <rPr>
        <u/>
        <sz val="11"/>
        <color theme="1"/>
        <rFont val="Calibri"/>
        <family val="2"/>
        <scheme val="minor"/>
      </rPr>
      <t>ein</t>
    </r>
    <r>
      <rPr>
        <sz val="11"/>
        <color theme="1"/>
        <rFont val="Calibri"/>
        <family val="2"/>
        <scheme val="minor"/>
      </rPr>
      <t xml:space="preserve"> Problem (Inhalte werden verdeckt)
--&gt;</t>
    </r>
    <r>
      <rPr>
        <sz val="11"/>
        <color theme="9" tint="-0.249977111117893"/>
        <rFont val="Calibri"/>
        <family val="2"/>
        <scheme val="minor"/>
      </rPr>
      <t xml:space="preserve"> korrekt positives Ergebnis (beide Verfahren)</t>
    </r>
    <r>
      <rPr>
        <sz val="11"/>
        <color theme="1"/>
        <rFont val="Calibri"/>
        <family val="2"/>
        <scheme val="minor"/>
      </rPr>
      <t/>
    </r>
  </si>
  <si>
    <r>
      <t xml:space="preserve">ist </t>
    </r>
    <r>
      <rPr>
        <u/>
        <sz val="11"/>
        <color theme="1"/>
        <rFont val="Calibri"/>
        <family val="2"/>
        <scheme val="minor"/>
      </rPr>
      <t>ein</t>
    </r>
    <r>
      <rPr>
        <sz val="11"/>
        <color theme="1"/>
        <rFont val="Calibri"/>
        <family val="2"/>
        <scheme val="minor"/>
      </rPr>
      <t xml:space="preserve"> Problem (Für Menschen mit eingeschränktem Sehen ist das Erkennen der Bedienelemente erschwert)
--&gt;</t>
    </r>
    <r>
      <rPr>
        <sz val="11"/>
        <color theme="9" tint="-0.249977111117893"/>
        <rFont val="Calibri"/>
        <family val="2"/>
        <scheme val="minor"/>
      </rPr>
      <t xml:space="preserve"> korrekt positives Ergebnis (beide Verfahren)</t>
    </r>
    <r>
      <rPr>
        <sz val="11"/>
        <color theme="1"/>
        <rFont val="Calibri"/>
        <family val="2"/>
        <scheme val="minor"/>
      </rPr>
      <t/>
    </r>
  </si>
  <si>
    <r>
      <t xml:space="preserve">ist </t>
    </r>
    <r>
      <rPr>
        <u/>
        <sz val="11"/>
        <color theme="1"/>
        <rFont val="Calibri"/>
        <family val="2"/>
        <scheme val="minor"/>
      </rPr>
      <t>ein</t>
    </r>
    <r>
      <rPr>
        <sz val="11"/>
        <color theme="1"/>
        <rFont val="Calibri"/>
        <family val="2"/>
        <scheme val="minor"/>
      </rPr>
      <t xml:space="preserve"> Problem (Für Menschen mit Farbfehlsichtigkeit ist das Erkennen des fokussierten Bildes erschwert)
--&gt;</t>
    </r>
    <r>
      <rPr>
        <sz val="11"/>
        <color theme="9" tint="-0.249977111117893"/>
        <rFont val="Calibri"/>
        <family val="2"/>
        <scheme val="minor"/>
      </rPr>
      <t xml:space="preserve"> korrekt positives Ergebnis (beide Verfahren)</t>
    </r>
    <r>
      <rPr>
        <sz val="11"/>
        <color theme="1"/>
        <rFont val="Calibri"/>
        <family val="2"/>
        <scheme val="minor"/>
      </rPr>
      <t/>
    </r>
  </si>
  <si>
    <r>
      <t xml:space="preserve">ist </t>
    </r>
    <r>
      <rPr>
        <u/>
        <sz val="11"/>
        <color theme="1"/>
        <rFont val="Calibri"/>
        <family val="2"/>
        <scheme val="minor"/>
      </rPr>
      <t>ein</t>
    </r>
    <r>
      <rPr>
        <sz val="11"/>
        <color theme="1"/>
        <rFont val="Calibri"/>
        <family val="2"/>
        <scheme val="minor"/>
      </rPr>
      <t xml:space="preserve"> Problem (Inhalte gehen verloren)
--&gt;</t>
    </r>
    <r>
      <rPr>
        <sz val="11"/>
        <color theme="9" tint="-0.249977111117893"/>
        <rFont val="Calibri"/>
        <family val="2"/>
        <scheme val="minor"/>
      </rPr>
      <t xml:space="preserve"> korrekt positives Ergebnis (beide Verfahren)</t>
    </r>
    <r>
      <rPr>
        <sz val="11"/>
        <color theme="1"/>
        <rFont val="Calibri"/>
        <family val="2"/>
        <scheme val="minor"/>
      </rPr>
      <t/>
    </r>
  </si>
  <si>
    <r>
      <t xml:space="preserve">ist </t>
    </r>
    <r>
      <rPr>
        <u/>
        <sz val="11"/>
        <color theme="1"/>
        <rFont val="Calibri"/>
        <family val="2"/>
        <scheme val="minor"/>
      </rPr>
      <t>ein</t>
    </r>
    <r>
      <rPr>
        <sz val="11"/>
        <color theme="1"/>
        <rFont val="Calibri"/>
        <family val="2"/>
        <scheme val="minor"/>
      </rPr>
      <t xml:space="preserve"> Problem (Tastaturbenutzer können die Cookies nicht durch betätigen des "Verstanden" Schalters akzeptieren)
--&gt;</t>
    </r>
    <r>
      <rPr>
        <sz val="11"/>
        <color theme="9" tint="-0.249977111117893"/>
        <rFont val="Calibri"/>
        <family val="2"/>
        <scheme val="minor"/>
      </rPr>
      <t xml:space="preserve"> korrekt positives Ergebnis (beide Verfahren)</t>
    </r>
    <r>
      <rPr>
        <sz val="11"/>
        <color theme="1"/>
        <rFont val="Calibri"/>
        <family val="2"/>
        <scheme val="minor"/>
      </rPr>
      <t/>
    </r>
  </si>
  <si>
    <r>
      <t xml:space="preserve">ist </t>
    </r>
    <r>
      <rPr>
        <u/>
        <sz val="11"/>
        <color theme="1"/>
        <rFont val="Calibri"/>
        <family val="2"/>
        <scheme val="minor"/>
      </rPr>
      <t>ein</t>
    </r>
    <r>
      <rPr>
        <sz val="11"/>
        <color theme="1"/>
        <rFont val="Calibri"/>
        <family val="2"/>
        <scheme val="minor"/>
      </rPr>
      <t xml:space="preserve"> Problem (Tastaturbenutzer können nicht auf Unternavigationsüberschrift klicken und daher nicht auf die Unterseite navigieren)
--&gt;</t>
    </r>
    <r>
      <rPr>
        <sz val="11"/>
        <color theme="9" tint="-0.249977111117893"/>
        <rFont val="Calibri"/>
        <family val="2"/>
        <scheme val="minor"/>
      </rPr>
      <t xml:space="preserve"> korrekt positives Ergebnis (beide Verfahren)</t>
    </r>
  </si>
  <si>
    <r>
      <t xml:space="preserve">ist </t>
    </r>
    <r>
      <rPr>
        <u/>
        <sz val="11"/>
        <color theme="1"/>
        <rFont val="Calibri"/>
        <family val="2"/>
        <scheme val="minor"/>
      </rPr>
      <t>ein</t>
    </r>
    <r>
      <rPr>
        <sz val="11"/>
        <color theme="1"/>
        <rFont val="Calibri"/>
        <family val="2"/>
        <scheme val="minor"/>
      </rPr>
      <t xml:space="preserve"> Problem (Jede Funktion muss mit der Tastatur bedienbar sein, das ist hier nicht der Fall
--&gt;</t>
    </r>
    <r>
      <rPr>
        <sz val="11"/>
        <color theme="9" tint="-0.249977111117893"/>
        <rFont val="Calibri"/>
        <family val="2"/>
        <scheme val="minor"/>
      </rPr>
      <t xml:space="preserve"> korrekt positives Ergebnis (beide Verfahren)</t>
    </r>
    <r>
      <rPr>
        <sz val="11"/>
        <color theme="1"/>
        <rFont val="Calibri"/>
        <family val="2"/>
        <scheme val="minor"/>
      </rPr>
      <t/>
    </r>
  </si>
  <si>
    <r>
      <t xml:space="preserve">ist </t>
    </r>
    <r>
      <rPr>
        <u/>
        <sz val="11"/>
        <color theme="1"/>
        <rFont val="Calibri"/>
        <family val="2"/>
        <scheme val="minor"/>
      </rPr>
      <t>ein</t>
    </r>
    <r>
      <rPr>
        <sz val="11"/>
        <color theme="1"/>
        <rFont val="Calibri"/>
        <family val="2"/>
        <scheme val="minor"/>
      </rPr>
      <t xml:space="preserve"> Problem (Jede Funktion muss mit der Tatstatur bedienbar sein, das ist hier nicht der Fall)
--&gt;</t>
    </r>
    <r>
      <rPr>
        <sz val="11"/>
        <color theme="9" tint="-0.249977111117893"/>
        <rFont val="Calibri"/>
        <family val="2"/>
        <scheme val="minor"/>
      </rPr>
      <t xml:space="preserve"> korrekt positives Ergebnis (beide Verfahren)</t>
    </r>
    <r>
      <rPr>
        <sz val="11"/>
        <color theme="1"/>
        <rFont val="Calibri"/>
        <family val="2"/>
        <scheme val="minor"/>
      </rPr>
      <t/>
    </r>
  </si>
  <si>
    <r>
      <t xml:space="preserve">ist </t>
    </r>
    <r>
      <rPr>
        <u/>
        <sz val="11"/>
        <color theme="1"/>
        <rFont val="Calibri"/>
        <family val="2"/>
        <scheme val="minor"/>
      </rPr>
      <t>ein</t>
    </r>
    <r>
      <rPr>
        <sz val="11"/>
        <color theme="1"/>
        <rFont val="Calibri"/>
        <family val="2"/>
        <scheme val="minor"/>
      </rPr>
      <t xml:space="preserve"> Problem (Kontrastverhältnis muss min. 3:1 sein, das ist hier nicht der Fall)
--&gt;</t>
    </r>
    <r>
      <rPr>
        <sz val="11"/>
        <color theme="9" tint="-0.249977111117893"/>
        <rFont val="Calibri"/>
        <family val="2"/>
        <scheme val="minor"/>
      </rPr>
      <t xml:space="preserve"> korrekt positives Ergebnis (beide Verfahren)</t>
    </r>
    <r>
      <rPr>
        <sz val="11"/>
        <color theme="1"/>
        <rFont val="Calibri"/>
        <family val="2"/>
        <scheme val="minor"/>
      </rPr>
      <t/>
    </r>
  </si>
  <si>
    <r>
      <t xml:space="preserve">ist </t>
    </r>
    <r>
      <rPr>
        <u/>
        <sz val="11"/>
        <color theme="1"/>
        <rFont val="Calibri"/>
        <family val="2"/>
        <scheme val="minor"/>
      </rPr>
      <t>ein</t>
    </r>
    <r>
      <rPr>
        <sz val="11"/>
        <color theme="1"/>
        <rFont val="Calibri"/>
        <family val="2"/>
        <scheme val="minor"/>
      </rPr>
      <t xml:space="preserve"> Problem (Keine Funktion zum Pausieren/Stoppen der Animation)
--&gt;</t>
    </r>
    <r>
      <rPr>
        <sz val="11"/>
        <color theme="9" tint="-0.249977111117893"/>
        <rFont val="Calibri"/>
        <family val="2"/>
        <scheme val="minor"/>
      </rPr>
      <t xml:space="preserve"> korrekt positives Ergebnis (beide Verfahren)</t>
    </r>
    <r>
      <rPr>
        <sz val="11"/>
        <color theme="1"/>
        <rFont val="Calibri"/>
        <family val="2"/>
        <scheme val="minor"/>
      </rPr>
      <t/>
    </r>
  </si>
  <si>
    <t>2.4.6a 
(angepasst; war in 2.4.1a)</t>
  </si>
  <si>
    <r>
      <t xml:space="preserve">ist </t>
    </r>
    <r>
      <rPr>
        <u/>
        <sz val="11"/>
        <color theme="1"/>
        <rFont val="Calibri"/>
        <family val="2"/>
        <scheme val="minor"/>
      </rPr>
      <t>ein</t>
    </r>
    <r>
      <rPr>
        <sz val="11"/>
        <color theme="1"/>
        <rFont val="Calibri"/>
        <family val="2"/>
        <scheme val="minor"/>
      </rPr>
      <t xml:space="preserve"> Problem (Überschriften müssen klar sein und die Inhalte beschreiben, siehe 2.4.6. Das ist hier nicht der Fall)
--&gt;</t>
    </r>
    <r>
      <rPr>
        <sz val="11"/>
        <color theme="9" tint="-0.249977111117893"/>
        <rFont val="Calibri"/>
        <family val="2"/>
        <scheme val="minor"/>
      </rPr>
      <t xml:space="preserve"> korrekt positives Ergebnis (beide Verfahren)</t>
    </r>
    <r>
      <rPr>
        <sz val="11"/>
        <color theme="1"/>
        <rFont val="Calibri"/>
        <family val="2"/>
        <scheme val="minor"/>
      </rPr>
      <t/>
    </r>
  </si>
  <si>
    <r>
      <t xml:space="preserve">ist </t>
    </r>
    <r>
      <rPr>
        <u/>
        <sz val="11"/>
        <color theme="1"/>
        <rFont val="Calibri"/>
        <family val="2"/>
        <scheme val="minor"/>
      </rPr>
      <t>ein</t>
    </r>
    <r>
      <rPr>
        <sz val="11"/>
        <color theme="1"/>
        <rFont val="Calibri"/>
        <family val="2"/>
        <scheme val="minor"/>
      </rPr>
      <t xml:space="preserve"> Problem (Überschrift führt zu falscher Erwartungshaltung der Inhalte bei Screenreader-Benutzer )
--&gt;</t>
    </r>
    <r>
      <rPr>
        <sz val="11"/>
        <color theme="9" tint="-0.249977111117893"/>
        <rFont val="Calibri"/>
        <family val="2"/>
        <scheme val="minor"/>
      </rPr>
      <t xml:space="preserve"> korrekt positives Ergebnis (beide Verfahren)</t>
    </r>
    <r>
      <rPr>
        <sz val="11"/>
        <color theme="1"/>
        <rFont val="Calibri"/>
        <family val="2"/>
        <scheme val="minor"/>
      </rPr>
      <t/>
    </r>
  </si>
  <si>
    <r>
      <t xml:space="preserve">ist </t>
    </r>
    <r>
      <rPr>
        <u/>
        <sz val="11"/>
        <color theme="1"/>
        <rFont val="Calibri"/>
        <family val="2"/>
        <scheme val="minor"/>
      </rPr>
      <t>ein</t>
    </r>
    <r>
      <rPr>
        <sz val="11"/>
        <color theme="1"/>
        <rFont val="Calibri"/>
        <family val="2"/>
        <scheme val="minor"/>
      </rPr>
      <t xml:space="preserve"> Problem (Überspringen von wiederkehrenden Elementen muss möglich sein)
--&gt;</t>
    </r>
    <r>
      <rPr>
        <sz val="11"/>
        <color theme="9" tint="-0.249977111117893"/>
        <rFont val="Calibri"/>
        <family val="2"/>
        <scheme val="minor"/>
      </rPr>
      <t xml:space="preserve"> korrekt positives Ergebnis (beide Verfahren)</t>
    </r>
    <r>
      <rPr>
        <sz val="11"/>
        <color theme="1"/>
        <rFont val="Calibri"/>
        <family val="2"/>
        <scheme val="minor"/>
      </rPr>
      <t xml:space="preserve">
</t>
    </r>
  </si>
  <si>
    <r>
      <t xml:space="preserve">ist </t>
    </r>
    <r>
      <rPr>
        <u/>
        <sz val="11"/>
        <color theme="1"/>
        <rFont val="Calibri"/>
        <family val="2"/>
        <scheme val="minor"/>
      </rPr>
      <t>ein</t>
    </r>
    <r>
      <rPr>
        <sz val="11"/>
        <color theme="1"/>
        <rFont val="Calibri"/>
        <family val="2"/>
        <scheme val="minor"/>
      </rPr>
      <t xml:space="preserve"> Problem (Kein aussagekräftiger Dokumententitel bei Instagram iFrame)
--&gt;</t>
    </r>
    <r>
      <rPr>
        <sz val="11"/>
        <color theme="9" tint="-0.249977111117893"/>
        <rFont val="Calibri"/>
        <family val="2"/>
        <scheme val="minor"/>
      </rPr>
      <t xml:space="preserve"> korrekt positives Ergebnis (beide Verfahren)</t>
    </r>
    <r>
      <rPr>
        <sz val="11"/>
        <color theme="1"/>
        <rFont val="Calibri"/>
        <family val="2"/>
        <scheme val="minor"/>
      </rPr>
      <t/>
    </r>
  </si>
  <si>
    <r>
      <t xml:space="preserve">ist </t>
    </r>
    <r>
      <rPr>
        <u/>
        <sz val="11"/>
        <color theme="1"/>
        <rFont val="Calibri"/>
        <family val="2"/>
        <scheme val="minor"/>
      </rPr>
      <t>ein</t>
    </r>
    <r>
      <rPr>
        <sz val="11"/>
        <color theme="1"/>
        <rFont val="Calibri"/>
        <family val="2"/>
        <scheme val="minor"/>
      </rPr>
      <t xml:space="preserve"> Problem (Orientierung der Nutzer wird dadurch beeinträchtigt)
--&gt;</t>
    </r>
    <r>
      <rPr>
        <sz val="11"/>
        <color theme="9" tint="-0.249977111117893"/>
        <rFont val="Calibri"/>
        <family val="2"/>
        <scheme val="minor"/>
      </rPr>
      <t xml:space="preserve"> korrekt positives Ergebnis (beide Verfahren)</t>
    </r>
    <r>
      <rPr>
        <sz val="11"/>
        <color theme="1"/>
        <rFont val="Calibri"/>
        <family val="2"/>
        <scheme val="minor"/>
      </rPr>
      <t/>
    </r>
  </si>
  <si>
    <r>
      <t xml:space="preserve">ist </t>
    </r>
    <r>
      <rPr>
        <u/>
        <sz val="11"/>
        <color theme="1"/>
        <rFont val="Calibri"/>
        <family val="2"/>
        <scheme val="minor"/>
      </rPr>
      <t>ein</t>
    </r>
    <r>
      <rPr>
        <sz val="11"/>
        <color theme="1"/>
        <rFont val="Calibri"/>
        <family val="2"/>
        <scheme val="minor"/>
      </rPr>
      <t xml:space="preserve"> Problem (Fokusreihenfolge ist für Tastaturnutzer irritierend)
--&gt;</t>
    </r>
    <r>
      <rPr>
        <sz val="11"/>
        <color theme="9" tint="-0.249977111117893"/>
        <rFont val="Calibri"/>
        <family val="2"/>
        <scheme val="minor"/>
      </rPr>
      <t xml:space="preserve"> korrekt positives Ergebnis (beide Verfahren)</t>
    </r>
    <r>
      <rPr>
        <sz val="11"/>
        <color theme="1"/>
        <rFont val="Calibri"/>
        <family val="2"/>
        <scheme val="minor"/>
      </rPr>
      <t/>
    </r>
  </si>
  <si>
    <r>
      <t xml:space="preserve">ist </t>
    </r>
    <r>
      <rPr>
        <u/>
        <sz val="11"/>
        <color theme="1"/>
        <rFont val="Calibri"/>
        <family val="2"/>
        <scheme val="minor"/>
      </rPr>
      <t>ein</t>
    </r>
    <r>
      <rPr>
        <sz val="11"/>
        <color theme="1"/>
        <rFont val="Calibri"/>
        <family val="2"/>
        <scheme val="minor"/>
      </rPr>
      <t xml:space="preserve"> Problem (Linkbeschriftung ist nicht aussagekräftig)
--&gt;</t>
    </r>
    <r>
      <rPr>
        <sz val="11"/>
        <color theme="9" tint="-0.249977111117893"/>
        <rFont val="Calibri"/>
        <family val="2"/>
        <scheme val="minor"/>
      </rPr>
      <t xml:space="preserve"> korrekt positives Ergebnis (beide Verfahren)</t>
    </r>
    <r>
      <rPr>
        <sz val="11"/>
        <color theme="1"/>
        <rFont val="Calibri"/>
        <family val="2"/>
        <scheme val="minor"/>
      </rPr>
      <t/>
    </r>
  </si>
  <si>
    <r>
      <t xml:space="preserve">ist </t>
    </r>
    <r>
      <rPr>
        <u/>
        <sz val="11"/>
        <color theme="1"/>
        <rFont val="Calibri"/>
        <family val="2"/>
        <scheme val="minor"/>
      </rPr>
      <t>ein</t>
    </r>
    <r>
      <rPr>
        <sz val="11"/>
        <color theme="1"/>
        <rFont val="Calibri"/>
        <family val="2"/>
        <scheme val="minor"/>
      </rPr>
      <t xml:space="preserve"> Problem (Linkbeschriftung und Linkzweck ist für Screenreader-Benutzer nicht verständlich)
--&gt;</t>
    </r>
    <r>
      <rPr>
        <sz val="11"/>
        <color theme="9" tint="-0.249977111117893"/>
        <rFont val="Calibri"/>
        <family val="2"/>
        <scheme val="minor"/>
      </rPr>
      <t xml:space="preserve"> korrekt positives Ergebnis (beide Verfahren)</t>
    </r>
    <r>
      <rPr>
        <sz val="11"/>
        <color theme="1"/>
        <rFont val="Calibri"/>
        <family val="2"/>
        <scheme val="minor"/>
      </rPr>
      <t/>
    </r>
  </si>
  <si>
    <r>
      <t xml:space="preserve">ist </t>
    </r>
    <r>
      <rPr>
        <u/>
        <sz val="11"/>
        <color theme="1"/>
        <rFont val="Calibri"/>
        <family val="2"/>
        <scheme val="minor"/>
      </rPr>
      <t>ein</t>
    </r>
    <r>
      <rPr>
        <sz val="11"/>
        <color theme="1"/>
        <rFont val="Calibri"/>
        <family val="2"/>
        <scheme val="minor"/>
      </rPr>
      <t xml:space="preserve"> Problem (Ein Inputfeld muss ein Label haben, das fehlt hier; siehe H44)
--&gt; </t>
    </r>
    <r>
      <rPr>
        <sz val="11"/>
        <color rgb="FFFF0000"/>
        <rFont val="Calibri"/>
        <family val="2"/>
        <scheme val="minor"/>
      </rPr>
      <t>falsch negatives Ergebnis (beide Verfahren)</t>
    </r>
  </si>
  <si>
    <r>
      <t xml:space="preserve">ist </t>
    </r>
    <r>
      <rPr>
        <u/>
        <sz val="11"/>
        <color theme="1"/>
        <rFont val="Calibri"/>
        <family val="2"/>
        <scheme val="minor"/>
      </rPr>
      <t>ein</t>
    </r>
    <r>
      <rPr>
        <sz val="11"/>
        <color theme="1"/>
        <rFont val="Calibri"/>
        <family val="2"/>
        <scheme val="minor"/>
      </rPr>
      <t xml:space="preserve"> Problem (Funktion des Eingabefelds kann von Screenreader-Benutzern nur erschwert erkannt werden)
--&gt; </t>
    </r>
    <r>
      <rPr>
        <sz val="11"/>
        <color rgb="FFFF0000"/>
        <rFont val="Calibri"/>
        <family val="2"/>
        <scheme val="minor"/>
      </rPr>
      <t>falsch negatives Ergebnis (beide Verfahren)</t>
    </r>
    <r>
      <rPr>
        <sz val="11"/>
        <color theme="1"/>
        <rFont val="Calibri"/>
        <family val="2"/>
        <scheme val="minor"/>
      </rPr>
      <t/>
    </r>
  </si>
  <si>
    <r>
      <t xml:space="preserve">ist </t>
    </r>
    <r>
      <rPr>
        <u/>
        <sz val="11"/>
        <color theme="1"/>
        <rFont val="Calibri"/>
        <family val="2"/>
        <scheme val="minor"/>
      </rPr>
      <t>ein</t>
    </r>
    <r>
      <rPr>
        <sz val="11"/>
        <color theme="1"/>
        <rFont val="Calibri"/>
        <family val="2"/>
        <scheme val="minor"/>
      </rPr>
      <t xml:space="preserve"> Problem (überraschende Kontext Änderung wenn eine Auswahlmöglichkeit angewählt wird)
--&gt;</t>
    </r>
    <r>
      <rPr>
        <sz val="11"/>
        <color theme="9" tint="-0.249977111117893"/>
        <rFont val="Calibri"/>
        <family val="2"/>
        <scheme val="minor"/>
      </rPr>
      <t xml:space="preserve"> korrekt positives Ergebnis (beide Verfahren)</t>
    </r>
    <r>
      <rPr>
        <sz val="11"/>
        <color theme="1"/>
        <rFont val="Calibri"/>
        <family val="2"/>
        <scheme val="minor"/>
      </rPr>
      <t/>
    </r>
  </si>
  <si>
    <r>
      <t xml:space="preserve">ist </t>
    </r>
    <r>
      <rPr>
        <u/>
        <sz val="11"/>
        <color theme="1"/>
        <rFont val="Calibri"/>
        <family val="2"/>
        <scheme val="minor"/>
      </rPr>
      <t>ein</t>
    </r>
    <r>
      <rPr>
        <sz val="11"/>
        <color theme="1"/>
        <rFont val="Calibri"/>
        <family val="2"/>
        <scheme val="minor"/>
      </rPr>
      <t xml:space="preserve"> Problem (Nutzer mit eingeschränktem Sehen können von der unvermittelten Kontextänderung in ihrer Orientierung gestört werden)
--&gt;</t>
    </r>
    <r>
      <rPr>
        <sz val="11"/>
        <color theme="9" tint="-0.249977111117893"/>
        <rFont val="Calibri"/>
        <family val="2"/>
        <scheme val="minor"/>
      </rPr>
      <t xml:space="preserve"> korrekt positives Ergebnis (beide Verfahren)</t>
    </r>
    <r>
      <rPr>
        <sz val="11"/>
        <color theme="1"/>
        <rFont val="Calibri"/>
        <family val="2"/>
        <scheme val="minor"/>
      </rPr>
      <t/>
    </r>
  </si>
  <si>
    <r>
      <t xml:space="preserve">ist </t>
    </r>
    <r>
      <rPr>
        <u/>
        <sz val="11"/>
        <color theme="1"/>
        <rFont val="Calibri"/>
        <family val="2"/>
        <scheme val="minor"/>
      </rPr>
      <t>ein</t>
    </r>
    <r>
      <rPr>
        <sz val="11"/>
        <color theme="1"/>
        <rFont val="Calibri"/>
        <family val="2"/>
        <scheme val="minor"/>
      </rPr>
      <t xml:space="preserve"> Problem (Worte werden unverständlich ausgegeben)
--&gt;</t>
    </r>
    <r>
      <rPr>
        <sz val="11"/>
        <color theme="9" tint="-0.249977111117893"/>
        <rFont val="Calibri"/>
        <family val="2"/>
        <scheme val="minor"/>
      </rPr>
      <t xml:space="preserve"> korrekt positives Ergebnis (beide Verfahren)</t>
    </r>
    <r>
      <rPr>
        <sz val="11"/>
        <color theme="1"/>
        <rFont val="Calibri"/>
        <family val="2"/>
        <scheme val="minor"/>
      </rPr>
      <t/>
    </r>
  </si>
  <si>
    <r>
      <t xml:space="preserve">ist </t>
    </r>
    <r>
      <rPr>
        <u/>
        <sz val="11"/>
        <color theme="1"/>
        <rFont val="Calibri"/>
        <family val="2"/>
        <scheme val="minor"/>
      </rPr>
      <t>ein</t>
    </r>
    <r>
      <rPr>
        <sz val="11"/>
        <color theme="1"/>
        <rFont val="Calibri"/>
        <family val="2"/>
        <scheme val="minor"/>
      </rPr>
      <t xml:space="preserve"> Problem (für Nutzer ist die Navigation irritierend)
--&gt;</t>
    </r>
    <r>
      <rPr>
        <sz val="11"/>
        <color theme="9" tint="-0.249977111117893"/>
        <rFont val="Calibri"/>
        <family val="2"/>
        <scheme val="minor"/>
      </rPr>
      <t xml:space="preserve"> korrekt positives Ergebnis (beide Verfahren)</t>
    </r>
    <r>
      <rPr>
        <sz val="11"/>
        <color theme="1"/>
        <rFont val="Calibri"/>
        <family val="2"/>
        <scheme val="minor"/>
      </rPr>
      <t xml:space="preserve">
</t>
    </r>
  </si>
  <si>
    <r>
      <t xml:space="preserve">ist </t>
    </r>
    <r>
      <rPr>
        <u/>
        <sz val="11"/>
        <color theme="1"/>
        <rFont val="Calibri"/>
        <family val="2"/>
        <scheme val="minor"/>
      </rPr>
      <t>ein</t>
    </r>
    <r>
      <rPr>
        <sz val="11"/>
        <color theme="1"/>
        <rFont val="Calibri"/>
        <family val="2"/>
        <scheme val="minor"/>
      </rPr>
      <t xml:space="preserve"> Problem (Mehrere Links führen zum selben Ziel, das ist durch die Linktexte jedoch nicht direkt erkennbar)
--&gt;</t>
    </r>
    <r>
      <rPr>
        <sz val="11"/>
        <color theme="9" tint="-0.249977111117893"/>
        <rFont val="Calibri"/>
        <family val="2"/>
        <scheme val="minor"/>
      </rPr>
      <t xml:space="preserve"> korrekt positives Ergebnis (beide Verfahren)</t>
    </r>
    <r>
      <rPr>
        <sz val="11"/>
        <color theme="1"/>
        <rFont val="Calibri"/>
        <family val="2"/>
        <scheme val="minor"/>
      </rPr>
      <t/>
    </r>
  </si>
  <si>
    <r>
      <t xml:space="preserve">ist </t>
    </r>
    <r>
      <rPr>
        <u/>
        <sz val="11"/>
        <color theme="1"/>
        <rFont val="Calibri"/>
        <family val="2"/>
        <scheme val="minor"/>
      </rPr>
      <t>ein</t>
    </r>
    <r>
      <rPr>
        <sz val="11"/>
        <color theme="1"/>
        <rFont val="Calibri"/>
        <family val="2"/>
        <scheme val="minor"/>
      </rPr>
      <t xml:space="preserve"> Problem (Für Tastaturbenutzer ist nicht klar was fokussiert wird und stört damit die Navigation)
--&gt;</t>
    </r>
    <r>
      <rPr>
        <sz val="11"/>
        <color theme="9" tint="-0.249977111117893"/>
        <rFont val="Calibri"/>
        <family val="2"/>
        <scheme val="minor"/>
      </rPr>
      <t xml:space="preserve"> korrekt positives Ergebnis (beide Verfahren)</t>
    </r>
    <r>
      <rPr>
        <sz val="11"/>
        <color theme="1"/>
        <rFont val="Calibri"/>
        <family val="2"/>
        <scheme val="minor"/>
      </rPr>
      <t/>
    </r>
  </si>
  <si>
    <r>
      <t xml:space="preserve">ist </t>
    </r>
    <r>
      <rPr>
        <u/>
        <sz val="11"/>
        <color theme="1"/>
        <rFont val="Calibri"/>
        <family val="2"/>
        <scheme val="minor"/>
      </rPr>
      <t>ein</t>
    </r>
    <r>
      <rPr>
        <sz val="11"/>
        <color theme="1"/>
        <rFont val="Calibri"/>
        <family val="2"/>
        <scheme val="minor"/>
      </rPr>
      <t xml:space="preserve"> Problem (Screenreader gibt Überschrift aus und dann das Ende der Grafik. Screenreader-Benutzer erhalten falschen Eindruck von der Struktur)
--&gt; </t>
    </r>
    <r>
      <rPr>
        <sz val="11"/>
        <color rgb="FFFF0000"/>
        <rFont val="Calibri"/>
        <family val="2"/>
        <scheme val="minor"/>
      </rPr>
      <t>falsch negatives Ergebnis (BIK BITV-Test)</t>
    </r>
    <r>
      <rPr>
        <sz val="11"/>
        <color theme="1"/>
        <rFont val="Calibri"/>
        <family val="2"/>
        <scheme val="minor"/>
      </rPr>
      <t/>
    </r>
  </si>
  <si>
    <r>
      <t xml:space="preserve">ist </t>
    </r>
    <r>
      <rPr>
        <u/>
        <sz val="11"/>
        <color theme="1"/>
        <rFont val="Calibri"/>
        <family val="2"/>
        <scheme val="minor"/>
      </rPr>
      <t>ein</t>
    </r>
    <r>
      <rPr>
        <sz val="11"/>
        <color theme="1"/>
        <rFont val="Calibri"/>
        <family val="2"/>
        <scheme val="minor"/>
      </rPr>
      <t xml:space="preserve"> Problem (Inhalte gehen verloren)
--&gt; </t>
    </r>
    <r>
      <rPr>
        <sz val="11"/>
        <color rgb="FFFF0000"/>
        <rFont val="Calibri"/>
        <family val="2"/>
        <scheme val="minor"/>
      </rPr>
      <t>falsch negatives Ergebnis (BIK BITV-Test)</t>
    </r>
    <r>
      <rPr>
        <sz val="11"/>
        <color theme="1"/>
        <rFont val="Calibri"/>
        <family val="2"/>
        <scheme val="minor"/>
      </rPr>
      <t/>
    </r>
  </si>
  <si>
    <r>
      <t xml:space="preserve">ist </t>
    </r>
    <r>
      <rPr>
        <u/>
        <sz val="11"/>
        <color theme="1"/>
        <rFont val="Calibri"/>
        <family val="2"/>
        <scheme val="minor"/>
      </rPr>
      <t>ein</t>
    </r>
    <r>
      <rPr>
        <sz val="11"/>
        <color theme="1"/>
        <rFont val="Calibri"/>
        <family val="2"/>
        <scheme val="minor"/>
      </rPr>
      <t xml:space="preserve"> Problem (Nachdem Nutzer den Text an eigene Bedürfnisse angepasst hat, ist der Link nicht mehr zu erkennen)
--&gt; </t>
    </r>
    <r>
      <rPr>
        <sz val="11"/>
        <color rgb="FFFF0000"/>
        <rFont val="Calibri"/>
        <family val="2"/>
        <scheme val="minor"/>
      </rPr>
      <t>falsch negatives Ergebnis (BIK BITV-Test)</t>
    </r>
    <r>
      <rPr>
        <sz val="11"/>
        <color theme="1"/>
        <rFont val="Calibri"/>
        <family val="2"/>
        <scheme val="minor"/>
      </rPr>
      <t/>
    </r>
  </si>
  <si>
    <r>
      <t xml:space="preserve">ist </t>
    </r>
    <r>
      <rPr>
        <u/>
        <sz val="11"/>
        <color theme="1"/>
        <rFont val="Calibri"/>
        <family val="2"/>
        <scheme val="minor"/>
      </rPr>
      <t>ein</t>
    </r>
    <r>
      <rPr>
        <sz val="11"/>
        <color theme="1"/>
        <rFont val="Calibri"/>
        <family val="2"/>
        <scheme val="minor"/>
      </rPr>
      <t xml:space="preserve"> Problem (Unerwartete Kontextänderung beim Fokussieren)
--&gt;</t>
    </r>
    <r>
      <rPr>
        <sz val="11"/>
        <color theme="9" tint="-0.249977111117893"/>
        <rFont val="Calibri"/>
        <family val="2"/>
        <scheme val="minor"/>
      </rPr>
      <t xml:space="preserve"> korrekt positives Ergebnis (beide Verfahren)</t>
    </r>
    <r>
      <rPr>
        <sz val="11"/>
        <color theme="1"/>
        <rFont val="Calibri"/>
        <family val="2"/>
        <scheme val="minor"/>
      </rPr>
      <t/>
    </r>
  </si>
  <si>
    <r>
      <t xml:space="preserve">ist </t>
    </r>
    <r>
      <rPr>
        <u/>
        <sz val="11"/>
        <color theme="1"/>
        <rFont val="Calibri"/>
        <family val="2"/>
        <scheme val="minor"/>
      </rPr>
      <t>ein</t>
    </r>
    <r>
      <rPr>
        <sz val="11"/>
        <color theme="1"/>
        <rFont val="Calibri"/>
        <family val="2"/>
        <scheme val="minor"/>
      </rPr>
      <t xml:space="preserve"> Problem (Tastaturbenutzer sieht nicht dass der Link fokussiert ist)
--&gt;</t>
    </r>
    <r>
      <rPr>
        <sz val="11"/>
        <color theme="9" tint="-0.249977111117893"/>
        <rFont val="Calibri"/>
        <family val="2"/>
        <scheme val="minor"/>
      </rPr>
      <t xml:space="preserve"> korrekt positives Ergebnis (beide Verfahren)</t>
    </r>
    <r>
      <rPr>
        <sz val="11"/>
        <color theme="1"/>
        <rFont val="Calibri"/>
        <family val="2"/>
        <scheme val="minor"/>
      </rPr>
      <t/>
    </r>
  </si>
  <si>
    <r>
      <t xml:space="preserve">ist </t>
    </r>
    <r>
      <rPr>
        <u/>
        <sz val="11"/>
        <color theme="1"/>
        <rFont val="Calibri"/>
        <family val="2"/>
        <scheme val="minor"/>
      </rPr>
      <t>ein</t>
    </r>
    <r>
      <rPr>
        <sz val="11"/>
        <color theme="1"/>
        <rFont val="Calibri"/>
        <family val="2"/>
        <scheme val="minor"/>
      </rPr>
      <t xml:space="preserve"> Problem (Fokus muss sichtbar sein)
--&gt;</t>
    </r>
    <r>
      <rPr>
        <sz val="11"/>
        <color theme="9" tint="-0.249977111117893"/>
        <rFont val="Calibri"/>
        <family val="2"/>
        <scheme val="minor"/>
      </rPr>
      <t xml:space="preserve"> korrekt positives Ergebnis (beide Verfahren)</t>
    </r>
    <r>
      <rPr>
        <sz val="11"/>
        <color theme="1"/>
        <rFont val="Calibri"/>
        <family val="2"/>
        <scheme val="minor"/>
      </rPr>
      <t xml:space="preserve">
</t>
    </r>
  </si>
  <si>
    <r>
      <t xml:space="preserve">ist </t>
    </r>
    <r>
      <rPr>
        <u/>
        <sz val="11"/>
        <color theme="1"/>
        <rFont val="Calibri"/>
        <family val="2"/>
        <scheme val="minor"/>
      </rPr>
      <t>ein</t>
    </r>
    <r>
      <rPr>
        <sz val="11"/>
        <color theme="1"/>
        <rFont val="Calibri"/>
        <family val="2"/>
        <scheme val="minor"/>
      </rPr>
      <t xml:space="preserve"> Problem (Tastaturbenutzer erkennt nicht, dass Folien außerhalb des sichtbaren Bereichs fokussiert sind)
--&gt;</t>
    </r>
    <r>
      <rPr>
        <sz val="11"/>
        <color theme="9" tint="-0.249977111117893"/>
        <rFont val="Calibri"/>
        <family val="2"/>
        <scheme val="minor"/>
      </rPr>
      <t xml:space="preserve"> korrekt positives Ergebnis (beide Verfahren)</t>
    </r>
    <r>
      <rPr>
        <sz val="11"/>
        <color theme="1"/>
        <rFont val="Calibri"/>
        <family val="2"/>
        <scheme val="minor"/>
      </rPr>
      <t/>
    </r>
  </si>
  <si>
    <r>
      <t xml:space="preserve">ist </t>
    </r>
    <r>
      <rPr>
        <u/>
        <sz val="11"/>
        <color theme="1"/>
        <rFont val="Calibri"/>
        <family val="2"/>
        <scheme val="minor"/>
      </rPr>
      <t>ein</t>
    </r>
    <r>
      <rPr>
        <sz val="11"/>
        <color theme="1"/>
        <rFont val="Calibri"/>
        <family val="2"/>
        <scheme val="minor"/>
      </rPr>
      <t xml:space="preserve"> Problem (Tastaturbenutzer erkennt nicht, dass Top-Schalter fokussiert ist)
--&gt;</t>
    </r>
    <r>
      <rPr>
        <sz val="11"/>
        <color theme="9" tint="-0.249977111117893"/>
        <rFont val="Calibri"/>
        <family val="2"/>
        <scheme val="minor"/>
      </rPr>
      <t xml:space="preserve"> korrekt positives Ergebnis (beide Verfahren)</t>
    </r>
    <r>
      <rPr>
        <sz val="11"/>
        <color theme="1"/>
        <rFont val="Calibri"/>
        <family val="2"/>
        <scheme val="minor"/>
      </rPr>
      <t/>
    </r>
  </si>
  <si>
    <r>
      <t xml:space="preserve">ist </t>
    </r>
    <r>
      <rPr>
        <u/>
        <sz val="11"/>
        <color theme="1"/>
        <rFont val="Calibri"/>
        <family val="2"/>
        <scheme val="minor"/>
      </rPr>
      <t>ein</t>
    </r>
    <r>
      <rPr>
        <sz val="11"/>
        <color theme="1"/>
        <rFont val="Calibri"/>
        <family val="2"/>
        <scheme val="minor"/>
      </rPr>
      <t xml:space="preserve"> Problem (Fokussierte Element ist nur schwer zu erkennen)
--&gt;</t>
    </r>
    <r>
      <rPr>
        <sz val="11"/>
        <color theme="9" tint="-0.249977111117893"/>
        <rFont val="Calibri"/>
        <family val="2"/>
        <scheme val="minor"/>
      </rPr>
      <t xml:space="preserve"> korrekt positives Ergebnis (beide Verfahren)</t>
    </r>
    <r>
      <rPr>
        <sz val="11"/>
        <color theme="1"/>
        <rFont val="Calibri"/>
        <family val="2"/>
        <scheme val="minor"/>
      </rPr>
      <t/>
    </r>
  </si>
  <si>
    <t>Die Instagram-Links sind mit extrem langen und dadurch fast unverständlichem Text beschriftet. Dieser ist als Alternativtext des Bildes umgesetzt.</t>
  </si>
  <si>
    <r>
      <t xml:space="preserve">ist </t>
    </r>
    <r>
      <rPr>
        <u/>
        <sz val="11"/>
        <color theme="1"/>
        <rFont val="Calibri"/>
        <family val="2"/>
        <scheme val="minor"/>
      </rPr>
      <t>ein</t>
    </r>
    <r>
      <rPr>
        <sz val="11"/>
        <color theme="1"/>
        <rFont val="Calibri"/>
        <family val="2"/>
        <scheme val="minor"/>
      </rPr>
      <t xml:space="preserve"> Problem (WCAG macht Aussage zu Länge des Alternativtexts von Bildern)
--&gt;</t>
    </r>
    <r>
      <rPr>
        <sz val="11"/>
        <color theme="9" tint="-0.249977111117893"/>
        <rFont val="Calibri"/>
        <family val="2"/>
        <scheme val="minor"/>
      </rPr>
      <t xml:space="preserve"> korrekt positives Ergebnis (beide Verfahren)</t>
    </r>
  </si>
  <si>
    <r>
      <t xml:space="preserve">ist </t>
    </r>
    <r>
      <rPr>
        <u/>
        <sz val="11"/>
        <color theme="1"/>
        <rFont val="Calibri"/>
        <family val="2"/>
        <scheme val="minor"/>
      </rPr>
      <t>kein</t>
    </r>
    <r>
      <rPr>
        <sz val="11"/>
        <color theme="1"/>
        <rFont val="Calibri"/>
        <family val="2"/>
        <scheme val="minor"/>
      </rPr>
      <t xml:space="preserve"> Problem (Hintergrundgrafiken müssen keinen Alternativtext haben)
--&gt;</t>
    </r>
    <r>
      <rPr>
        <sz val="11"/>
        <color theme="9" tint="-0.249977111117893"/>
        <rFont val="Calibri"/>
        <family val="2"/>
        <scheme val="minor"/>
      </rPr>
      <t xml:space="preserve"> korrekt negatives Ergebnis (beide Verfahren)</t>
    </r>
    <r>
      <rPr>
        <sz val="11"/>
        <color theme="1"/>
        <rFont val="Calibri"/>
        <family val="2"/>
        <scheme val="minor"/>
      </rPr>
      <t/>
    </r>
  </si>
  <si>
    <r>
      <t xml:space="preserve">ist </t>
    </r>
    <r>
      <rPr>
        <u/>
        <sz val="11"/>
        <color theme="1"/>
        <rFont val="Calibri"/>
        <family val="2"/>
        <scheme val="minor"/>
      </rPr>
      <t>kein</t>
    </r>
    <r>
      <rPr>
        <sz val="11"/>
        <color theme="1"/>
        <rFont val="Calibri"/>
        <family val="2"/>
        <scheme val="minor"/>
      </rPr>
      <t xml:space="preserve"> Problem (Ausgabe des Links macht die Funktion erkenntlich)
--&gt;</t>
    </r>
    <r>
      <rPr>
        <sz val="11"/>
        <color theme="9" tint="-0.249977111117893"/>
        <rFont val="Calibri"/>
        <family val="2"/>
        <scheme val="minor"/>
      </rPr>
      <t xml:space="preserve"> korrekt negatives Ergebnis (beide Verfahren)</t>
    </r>
  </si>
  <si>
    <r>
      <t xml:space="preserve">ist </t>
    </r>
    <r>
      <rPr>
        <u/>
        <sz val="11"/>
        <color theme="1"/>
        <rFont val="Calibri"/>
        <family val="2"/>
        <scheme val="minor"/>
      </rPr>
      <t>kein</t>
    </r>
    <r>
      <rPr>
        <sz val="11"/>
        <color theme="1"/>
        <rFont val="Calibri"/>
        <family val="2"/>
        <scheme val="minor"/>
      </rPr>
      <t xml:space="preserve"> Problem (Linkziel ist erkenntlich)
--&gt; </t>
    </r>
    <r>
      <rPr>
        <sz val="11"/>
        <color theme="9" tint="-0.249977111117893"/>
        <rFont val="Calibri"/>
        <family val="2"/>
        <scheme val="minor"/>
      </rPr>
      <t>korrekt negatives Ergebnis (beide Verfahren)</t>
    </r>
  </si>
  <si>
    <t xml:space="preserve">Wenn man in der Hauptnavigationsleiste oben die Menüs ausklappt, dann sieht so etwas Ähnliches wie Kategorie-Überschriften, das sind die dickgedruckten Menüeinträge. Diese sind immer als Liste mit nur einem Element implementiert.
</t>
  </si>
  <si>
    <t>Nach dem Deaktivieren des CSS wird das Menü für die mobile Darstellung angezeigt und es ist bedienbar. Dadurch sind zwei Hauptnavigationen vorhanden. Die Slider-Themen fehlen völlig. Lediglich die Bedienelemente sind als Buttons vorhanden.
--&gt; hätte vom Verfahren nicht gewertet werden dürfen (aus Versehen)</t>
  </si>
  <si>
    <r>
      <t xml:space="preserve">ist </t>
    </r>
    <r>
      <rPr>
        <u/>
        <sz val="11"/>
        <color theme="1"/>
        <rFont val="Calibri"/>
        <family val="2"/>
        <scheme val="minor"/>
      </rPr>
      <t>ein</t>
    </r>
    <r>
      <rPr>
        <sz val="11"/>
        <color theme="1"/>
        <rFont val="Calibri"/>
        <family val="2"/>
        <scheme val="minor"/>
      </rPr>
      <t xml:space="preserve"> Problem (Linkbeschreibung ist nicht aussagekräftig wenn er bei der Ausgabe in 3 Teile aufgeteilt wird)
--&gt; </t>
    </r>
    <r>
      <rPr>
        <sz val="11"/>
        <color rgb="FFFF0000"/>
        <rFont val="Calibri"/>
        <family val="2"/>
        <scheme val="minor"/>
      </rPr>
      <t>falsch negatives Ergebnis (BIK BITV-Test)</t>
    </r>
    <r>
      <rPr>
        <sz val="11"/>
        <color theme="1"/>
        <rFont val="Calibri"/>
        <family val="2"/>
        <scheme val="minor"/>
      </rPr>
      <t/>
    </r>
  </si>
  <si>
    <r>
      <t xml:space="preserve">ist </t>
    </r>
    <r>
      <rPr>
        <u/>
        <sz val="11"/>
        <color theme="1"/>
        <rFont val="Calibri"/>
        <family val="2"/>
        <scheme val="minor"/>
      </rPr>
      <t>ein</t>
    </r>
    <r>
      <rPr>
        <sz val="11"/>
        <color theme="1"/>
        <rFont val="Calibri"/>
        <family val="2"/>
        <scheme val="minor"/>
      </rPr>
      <t xml:space="preserve"> Problem (Tastaturnutzer muss mit viel Aufwand über die Links navigieren)
--&gt; </t>
    </r>
    <r>
      <rPr>
        <sz val="11"/>
        <color rgb="FFFF0000"/>
        <rFont val="Calibri"/>
        <family val="2"/>
        <scheme val="minor"/>
      </rPr>
      <t>falsch negatives Ergebnis (BIK BITV-Test)</t>
    </r>
    <r>
      <rPr>
        <sz val="11"/>
        <color theme="1"/>
        <rFont val="Calibri"/>
        <family val="2"/>
        <scheme val="minor"/>
      </rPr>
      <t/>
    </r>
  </si>
  <si>
    <r>
      <t xml:space="preserve">ist </t>
    </r>
    <r>
      <rPr>
        <u/>
        <sz val="11"/>
        <color theme="1"/>
        <rFont val="Calibri"/>
        <family val="2"/>
        <scheme val="minor"/>
      </rPr>
      <t>kein</t>
    </r>
    <r>
      <rPr>
        <sz val="11"/>
        <color theme="1"/>
        <rFont val="Calibri"/>
        <family val="2"/>
        <scheme val="minor"/>
      </rPr>
      <t xml:space="preserve"> Problem (es werden alle erreicht, über Mehraufwand wird keine Aussage getroffen)
--&gt; </t>
    </r>
    <r>
      <rPr>
        <sz val="11"/>
        <color rgb="FFFF0000"/>
        <rFont val="Calibri"/>
        <family val="2"/>
        <scheme val="minor"/>
      </rPr>
      <t>falsch positives Ergebnis (BITV-Audit)</t>
    </r>
    <r>
      <rPr>
        <sz val="11"/>
        <color theme="1"/>
        <rFont val="Calibri"/>
        <family val="2"/>
        <scheme val="minor"/>
      </rPr>
      <t/>
    </r>
  </si>
  <si>
    <t>Im Slider unter „Spotlights“ tritt zudem das Problem auf, dass die beiden Slider-Themen doppelt vorhanden sind und dadurch auch doppelt den Fokus erhalten.
--&gt; hätte vom Verfahren nicht gewertet werden dürfen (aus Versehen)</t>
  </si>
  <si>
    <r>
      <t xml:space="preserve">ist </t>
    </r>
    <r>
      <rPr>
        <u/>
        <sz val="11"/>
        <color theme="1"/>
        <rFont val="Calibri"/>
        <family val="2"/>
        <scheme val="minor"/>
      </rPr>
      <t>kein</t>
    </r>
    <r>
      <rPr>
        <sz val="11"/>
        <color theme="1"/>
        <rFont val="Calibri"/>
        <family val="2"/>
        <scheme val="minor"/>
      </rPr>
      <t xml:space="preserve"> Problem (macht keine Aussage zu doppelten Inhalten)
--&gt; </t>
    </r>
    <r>
      <rPr>
        <sz val="11"/>
        <color theme="9" tint="-0.249977111117893"/>
        <rFont val="Calibri"/>
        <family val="2"/>
        <scheme val="minor"/>
      </rPr>
      <t>korrekt negatives Ergebnis (beide Verfahren)</t>
    </r>
  </si>
  <si>
    <r>
      <t xml:space="preserve">ist </t>
    </r>
    <r>
      <rPr>
        <u/>
        <sz val="11"/>
        <color theme="1"/>
        <rFont val="Calibri"/>
        <family val="2"/>
        <scheme val="minor"/>
      </rPr>
      <t>kein</t>
    </r>
    <r>
      <rPr>
        <sz val="11"/>
        <color theme="1"/>
        <rFont val="Calibri"/>
        <family val="2"/>
        <scheme val="minor"/>
      </rPr>
      <t xml:space="preserve"> Problem (ist kein Barrierefreiheitsproblem sondern ein Usability-Problem)
--&gt; </t>
    </r>
    <r>
      <rPr>
        <sz val="11"/>
        <color theme="9" tint="-0.249977111117893"/>
        <rFont val="Calibri"/>
        <family val="2"/>
        <scheme val="minor"/>
      </rPr>
      <t>korrekt negatives Ergebnis (beide Verfahren)</t>
    </r>
  </si>
  <si>
    <t>3.2.4a</t>
  </si>
  <si>
    <t>3.2.4 (angepasst; war in 2.4.3)</t>
  </si>
  <si>
    <r>
      <t xml:space="preserve">ist </t>
    </r>
    <r>
      <rPr>
        <u/>
        <sz val="11"/>
        <color theme="1"/>
        <rFont val="Calibri"/>
        <family val="2"/>
        <scheme val="minor"/>
      </rPr>
      <t>ein</t>
    </r>
    <r>
      <rPr>
        <sz val="11"/>
        <color theme="1"/>
        <rFont val="Calibri"/>
        <family val="2"/>
        <scheme val="minor"/>
      </rPr>
      <t xml:space="preserve"> Problem (nach 3.2.4 Elemente mit der gleichen Funktion müssen die gleiche Beschriftung haben)
--&gt;</t>
    </r>
    <r>
      <rPr>
        <sz val="11"/>
        <color theme="9" tint="-0.249977111117893"/>
        <rFont val="Calibri"/>
        <family val="2"/>
        <scheme val="minor"/>
      </rPr>
      <t xml:space="preserve"> korrekt positives Ergebnis (beide Verfahren)</t>
    </r>
    <r>
      <rPr>
        <sz val="11"/>
        <color theme="1"/>
        <rFont val="Calibri"/>
        <family val="2"/>
        <scheme val="minor"/>
      </rPr>
      <t/>
    </r>
  </si>
  <si>
    <r>
      <t xml:space="preserve">ist </t>
    </r>
    <r>
      <rPr>
        <u/>
        <sz val="11"/>
        <color theme="1"/>
        <rFont val="Calibri"/>
        <family val="2"/>
        <scheme val="minor"/>
      </rPr>
      <t>kein</t>
    </r>
    <r>
      <rPr>
        <sz val="11"/>
        <color theme="1"/>
        <rFont val="Calibri"/>
        <family val="2"/>
        <scheme val="minor"/>
      </rPr>
      <t xml:space="preserve"> Problem (Abkürzungen sind AAA und deswegen hier kein Problem)
--&gt;</t>
    </r>
    <r>
      <rPr>
        <sz val="11"/>
        <color rgb="FFFF0000"/>
        <rFont val="Calibri"/>
        <family val="2"/>
        <scheme val="minor"/>
      </rPr>
      <t xml:space="preserve"> </t>
    </r>
    <r>
      <rPr>
        <sz val="11"/>
        <color theme="9" tint="-0.249977111117893"/>
        <rFont val="Calibri"/>
        <family val="2"/>
        <scheme val="minor"/>
      </rPr>
      <t>korrekt negatives Ergebnis (beide Verfahren)</t>
    </r>
    <r>
      <rPr>
        <sz val="11"/>
        <color theme="1"/>
        <rFont val="Calibri"/>
        <family val="2"/>
        <scheme val="minor"/>
      </rPr>
      <t/>
    </r>
  </si>
  <si>
    <r>
      <t xml:space="preserve">ist </t>
    </r>
    <r>
      <rPr>
        <u/>
        <sz val="11"/>
        <color theme="1"/>
        <rFont val="Calibri"/>
        <family val="2"/>
        <scheme val="minor"/>
      </rPr>
      <t>ein</t>
    </r>
    <r>
      <rPr>
        <sz val="11"/>
        <color theme="1"/>
        <rFont val="Calibri"/>
        <family val="2"/>
        <scheme val="minor"/>
      </rPr>
      <t xml:space="preserve"> Problem (kognitivbeeinträchtigte Benutzer werden benachteiligt)
--&gt;</t>
    </r>
    <r>
      <rPr>
        <sz val="11"/>
        <color rgb="FFFF0000"/>
        <rFont val="Calibri"/>
        <family val="2"/>
        <scheme val="minor"/>
      </rPr>
      <t xml:space="preserve"> falsch negatives Ergebnis (beide Verfahren)</t>
    </r>
    <r>
      <rPr>
        <sz val="11"/>
        <color theme="1"/>
        <rFont val="Calibri"/>
        <family val="2"/>
        <scheme val="minor"/>
      </rPr>
      <t/>
    </r>
  </si>
  <si>
    <r>
      <t xml:space="preserve">ist </t>
    </r>
    <r>
      <rPr>
        <u/>
        <sz val="11"/>
        <color theme="1"/>
        <rFont val="Calibri"/>
        <family val="2"/>
        <scheme val="minor"/>
      </rPr>
      <t>ein</t>
    </r>
    <r>
      <rPr>
        <sz val="11"/>
        <color theme="1"/>
        <rFont val="Calibri"/>
        <family val="2"/>
        <scheme val="minor"/>
      </rPr>
      <t xml:space="preserve"> Problem (title soll verwendet werden um eindeutige Aussage zu machen)
--&gt; </t>
    </r>
    <r>
      <rPr>
        <sz val="11"/>
        <color rgb="FFFF0000"/>
        <rFont val="Calibri"/>
        <family val="2"/>
        <scheme val="minor"/>
      </rPr>
      <t>falsch negatives Ergebnis (BIK BITV-Test)</t>
    </r>
    <r>
      <rPr>
        <sz val="11"/>
        <color theme="1"/>
        <rFont val="Calibri"/>
        <family val="2"/>
        <scheme val="minor"/>
      </rPr>
      <t/>
    </r>
  </si>
  <si>
    <r>
      <t xml:space="preserve">ist </t>
    </r>
    <r>
      <rPr>
        <u/>
        <sz val="11"/>
        <color theme="1"/>
        <rFont val="Calibri"/>
        <family val="2"/>
        <scheme val="minor"/>
      </rPr>
      <t>ein</t>
    </r>
    <r>
      <rPr>
        <sz val="11"/>
        <color theme="1"/>
        <rFont val="Calibri"/>
        <family val="2"/>
        <scheme val="minor"/>
      </rPr>
      <t xml:space="preserve"> Problem (Menschen mit kognitiven Einschränkungen werden hier benachteiligt)
--&gt; </t>
    </r>
    <r>
      <rPr>
        <sz val="11"/>
        <color rgb="FFFF0000"/>
        <rFont val="Calibri"/>
        <family val="2"/>
        <scheme val="minor"/>
      </rPr>
      <t>falsch negatives Ergebnis (BIK BITV-Test)</t>
    </r>
    <r>
      <rPr>
        <sz val="11"/>
        <color theme="1"/>
        <rFont val="Calibri"/>
        <family val="2"/>
        <scheme val="minor"/>
      </rPr>
      <t/>
    </r>
  </si>
  <si>
    <r>
      <t xml:space="preserve">ist </t>
    </r>
    <r>
      <rPr>
        <u/>
        <sz val="11"/>
        <color theme="1"/>
        <rFont val="Calibri"/>
        <family val="2"/>
        <scheme val="minor"/>
      </rPr>
      <t>ein</t>
    </r>
    <r>
      <rPr>
        <sz val="11"/>
        <color theme="1"/>
        <rFont val="Calibri"/>
        <family val="2"/>
        <scheme val="minor"/>
      </rPr>
      <t xml:space="preserve"> Problem (Fokus ist nur schwer zu erkennen)
--&gt; </t>
    </r>
    <r>
      <rPr>
        <sz val="11"/>
        <color rgb="FFFF0000"/>
        <rFont val="Calibri"/>
        <family val="2"/>
        <scheme val="minor"/>
      </rPr>
      <t>falsch negatives Ergebnis (BITV-Audit)</t>
    </r>
    <r>
      <rPr>
        <sz val="11"/>
        <color theme="1"/>
        <rFont val="Calibri"/>
        <family val="2"/>
        <scheme val="minor"/>
      </rPr>
      <t/>
    </r>
  </si>
  <si>
    <t>Der Fokus auf Link "Information zum Studium" umfasst einen viel größeren Bereich. Inhalte, die gar nicht zu dem Link gehören, werden als fokussiert angezeigt.</t>
  </si>
  <si>
    <r>
      <t xml:space="preserve">ist </t>
    </r>
    <r>
      <rPr>
        <u/>
        <sz val="11"/>
        <color theme="1"/>
        <rFont val="Calibri"/>
        <family val="2"/>
        <scheme val="minor"/>
      </rPr>
      <t>ein</t>
    </r>
    <r>
      <rPr>
        <sz val="11"/>
        <color theme="1"/>
        <rFont val="Calibri"/>
        <family val="2"/>
        <scheme val="minor"/>
      </rPr>
      <t xml:space="preserve"> Problem (Anderssprachige Sätze müssen als solche gekennzeichnet werden)
--&gt;</t>
    </r>
    <r>
      <rPr>
        <sz val="11"/>
        <color theme="9" tint="-0.249977111117893"/>
        <rFont val="Calibri"/>
        <family val="2"/>
        <scheme val="minor"/>
      </rPr>
      <t xml:space="preserve"> korrekt positives Ergebnis (beide Verfahren)</t>
    </r>
    <r>
      <rPr>
        <sz val="11"/>
        <color theme="1"/>
        <rFont val="Calibri"/>
        <family val="2"/>
        <scheme val="minor"/>
      </rPr>
      <t/>
    </r>
  </si>
  <si>
    <r>
      <t xml:space="preserve">ist </t>
    </r>
    <r>
      <rPr>
        <u/>
        <sz val="11"/>
        <color theme="1"/>
        <rFont val="Calibri"/>
        <family val="2"/>
        <scheme val="minor"/>
      </rPr>
      <t>ein</t>
    </r>
    <r>
      <rPr>
        <sz val="11"/>
        <color theme="1"/>
        <rFont val="Calibri"/>
        <family val="2"/>
        <scheme val="minor"/>
      </rPr>
      <t xml:space="preserve"> Problem (Nutzer kann die Sprache nicht wieder auf deutsch zurückstellen)
--&gt;</t>
    </r>
    <r>
      <rPr>
        <sz val="11"/>
        <color theme="9" tint="-0.249977111117893"/>
        <rFont val="Calibri"/>
        <family val="2"/>
        <scheme val="minor"/>
      </rPr>
      <t xml:space="preserve"> korrekt positives Ergebnis (beide Verfahren)</t>
    </r>
    <r>
      <rPr>
        <sz val="11"/>
        <color theme="1"/>
        <rFont val="Calibri"/>
        <family val="2"/>
        <scheme val="minor"/>
      </rPr>
      <t/>
    </r>
  </si>
  <si>
    <t>Das Suchfeld in der mobilen Ansicht hat keine ausreichende Beschriftung, da eine Vorbelegung nicht als ausreichende Beschriftung gilt.</t>
  </si>
  <si>
    <r>
      <t xml:space="preserve">ist </t>
    </r>
    <r>
      <rPr>
        <u/>
        <sz val="11"/>
        <color theme="1"/>
        <rFont val="Calibri"/>
        <family val="2"/>
        <scheme val="minor"/>
      </rPr>
      <t>ein</t>
    </r>
    <r>
      <rPr>
        <sz val="11"/>
        <color theme="1"/>
        <rFont val="Calibri"/>
        <family val="2"/>
        <scheme val="minor"/>
      </rPr>
      <t xml:space="preserve"> Problem (Status ist nicht ersichtlich)
--&gt;</t>
    </r>
    <r>
      <rPr>
        <sz val="11"/>
        <color theme="9" tint="-0.249977111117893"/>
        <rFont val="Calibri"/>
        <family val="2"/>
        <scheme val="minor"/>
      </rPr>
      <t xml:space="preserve"> korrekt positives Ergebnis (beide Verfahren)</t>
    </r>
    <r>
      <rPr>
        <sz val="11"/>
        <color theme="1"/>
        <rFont val="Calibri"/>
        <family val="2"/>
        <scheme val="minor"/>
      </rPr>
      <t/>
    </r>
  </si>
  <si>
    <r>
      <t xml:space="preserve">ist </t>
    </r>
    <r>
      <rPr>
        <u/>
        <sz val="11"/>
        <color theme="1"/>
        <rFont val="Calibri"/>
        <family val="2"/>
        <scheme val="minor"/>
      </rPr>
      <t>ein</t>
    </r>
    <r>
      <rPr>
        <sz val="11"/>
        <color theme="1"/>
        <rFont val="Calibri"/>
        <family val="2"/>
        <scheme val="minor"/>
      </rPr>
      <t xml:space="preserve"> Problem (Keine Unterscheidung ob ausgeklappt oder nicht. Ausgabe in beiden Fällen "Nicht aussprechbar Hyperlink")
--&gt; </t>
    </r>
    <r>
      <rPr>
        <sz val="11"/>
        <color rgb="FFFF0000"/>
        <rFont val="Calibri"/>
        <family val="2"/>
        <scheme val="minor"/>
      </rPr>
      <t>falsch negatives Ergebnis (BITV-Audit)</t>
    </r>
    <r>
      <rPr>
        <sz val="11"/>
        <color theme="1"/>
        <rFont val="Calibri"/>
        <family val="2"/>
        <scheme val="minor"/>
      </rPr>
      <t/>
    </r>
  </si>
  <si>
    <r>
      <t xml:space="preserve">ist </t>
    </r>
    <r>
      <rPr>
        <u/>
        <sz val="11"/>
        <color theme="1"/>
        <rFont val="Calibri"/>
        <family val="2"/>
        <scheme val="minor"/>
      </rPr>
      <t>ein</t>
    </r>
    <r>
      <rPr>
        <sz val="11"/>
        <color theme="1"/>
        <rFont val="Calibri"/>
        <family val="2"/>
        <scheme val="minor"/>
      </rPr>
      <t xml:space="preserve"> Problem (Status ist nicht ersichtlich)
--&gt; </t>
    </r>
    <r>
      <rPr>
        <sz val="11"/>
        <color rgb="FFFF0000"/>
        <rFont val="Calibri"/>
        <family val="2"/>
        <scheme val="minor"/>
      </rPr>
      <t>falsch negatives Ergebnis (BITV-Audit)</t>
    </r>
    <r>
      <rPr>
        <sz val="11"/>
        <color theme="1"/>
        <rFont val="Calibri"/>
        <family val="2"/>
        <scheme val="minor"/>
      </rPr>
      <t/>
    </r>
  </si>
  <si>
    <r>
      <t xml:space="preserve">ist </t>
    </r>
    <r>
      <rPr>
        <u/>
        <sz val="11"/>
        <color theme="1"/>
        <rFont val="Calibri"/>
        <family val="2"/>
        <scheme val="minor"/>
      </rPr>
      <t>ein</t>
    </r>
    <r>
      <rPr>
        <sz val="11"/>
        <color theme="1"/>
        <rFont val="Calibri"/>
        <family val="2"/>
        <scheme val="minor"/>
      </rPr>
      <t xml:space="preserve"> Problem (Beschriftung und Rolle werden vom Screenreader nacheinander ausgegeben, eine sehr lange Beschriftung erschwert das Erfassen der Rolle)
--&gt;</t>
    </r>
    <r>
      <rPr>
        <sz val="11"/>
        <color theme="9" tint="-0.249977111117893"/>
        <rFont val="Calibri"/>
        <family val="2"/>
        <scheme val="minor"/>
      </rPr>
      <t xml:space="preserve"> korrekt positives Ergebnis (beide Verfahren)</t>
    </r>
  </si>
  <si>
    <r>
      <t xml:space="preserve">ist </t>
    </r>
    <r>
      <rPr>
        <u/>
        <sz val="11"/>
        <color theme="1"/>
        <rFont val="Calibri"/>
        <family val="2"/>
        <scheme val="minor"/>
      </rPr>
      <t>ein</t>
    </r>
    <r>
      <rPr>
        <sz val="11"/>
        <color theme="1"/>
        <rFont val="Calibri"/>
        <family val="2"/>
        <scheme val="minor"/>
      </rPr>
      <t xml:space="preserve"> Problem (fehlender Alternativtext)
--&gt; </t>
    </r>
    <r>
      <rPr>
        <sz val="11"/>
        <color rgb="FFFF0000"/>
        <rFont val="Calibri"/>
        <family val="2"/>
        <scheme val="minor"/>
      </rPr>
      <t>falsch negatives Ergebnis (BITV-Audit)</t>
    </r>
    <r>
      <rPr>
        <sz val="11"/>
        <color theme="1"/>
        <rFont val="Calibri"/>
        <family val="2"/>
        <scheme val="minor"/>
      </rPr>
      <t/>
    </r>
  </si>
  <si>
    <r>
      <t xml:space="preserve">ist </t>
    </r>
    <r>
      <rPr>
        <u/>
        <sz val="11"/>
        <color theme="1"/>
        <rFont val="Calibri"/>
        <family val="2"/>
        <scheme val="minor"/>
      </rPr>
      <t>ein</t>
    </r>
    <r>
      <rPr>
        <sz val="11"/>
        <color theme="1"/>
        <rFont val="Calibri"/>
        <family val="2"/>
        <scheme val="minor"/>
      </rPr>
      <t xml:space="preserve"> Problem (Bild hat gar kein Alt-Attribut)
--&gt; </t>
    </r>
    <r>
      <rPr>
        <sz val="11"/>
        <color rgb="FFFF0000"/>
        <rFont val="Calibri"/>
        <family val="2"/>
        <scheme val="minor"/>
      </rPr>
      <t>falsch negatives Ergebnis (BITV-Audit)</t>
    </r>
  </si>
  <si>
    <r>
      <t xml:space="preserve">ist </t>
    </r>
    <r>
      <rPr>
        <u/>
        <sz val="11"/>
        <color theme="1"/>
        <rFont val="Calibri"/>
        <family val="2"/>
        <scheme val="minor"/>
      </rPr>
      <t>ein</t>
    </r>
    <r>
      <rPr>
        <sz val="11"/>
        <color theme="1"/>
        <rFont val="Calibri"/>
        <family val="2"/>
        <scheme val="minor"/>
      </rPr>
      <t xml:space="preserve"> Problem (Screenreader-Nutzer können die visuellen Inhalte nicht erfassen, sie werden aber auf die Verfügbarkeit eines Bildes aufmerksam gemacht)
--&gt; </t>
    </r>
    <r>
      <rPr>
        <sz val="11"/>
        <color rgb="FFFF0000"/>
        <rFont val="Calibri"/>
        <family val="2"/>
        <scheme val="minor"/>
      </rPr>
      <t>falsch negatives Ergebnis (BITV-Audit)</t>
    </r>
  </si>
  <si>
    <r>
      <t xml:space="preserve">ist </t>
    </r>
    <r>
      <rPr>
        <u/>
        <sz val="11"/>
        <color theme="1"/>
        <rFont val="Calibri"/>
        <family val="2"/>
        <scheme val="minor"/>
      </rPr>
      <t>ein</t>
    </r>
    <r>
      <rPr>
        <sz val="11"/>
        <color theme="1"/>
        <rFont val="Calibri"/>
        <family val="2"/>
        <scheme val="minor"/>
      </rPr>
      <t xml:space="preserve"> Problem (Screenreader-Nutzer können die visuellen Inhalte nicht erfassen)
--&gt; </t>
    </r>
    <r>
      <rPr>
        <sz val="11"/>
        <color rgb="FFFF0000"/>
        <rFont val="Calibri"/>
        <family val="2"/>
        <scheme val="minor"/>
      </rPr>
      <t>falsch negatives Ergebnis (BITV-Audit)</t>
    </r>
  </si>
  <si>
    <r>
      <t xml:space="preserve">ist </t>
    </r>
    <r>
      <rPr>
        <u/>
        <sz val="11"/>
        <color theme="1"/>
        <rFont val="Calibri"/>
        <family val="2"/>
        <scheme val="minor"/>
      </rPr>
      <t>ein</t>
    </r>
    <r>
      <rPr>
        <sz val="11"/>
        <color theme="1"/>
        <rFont val="Calibri"/>
        <family val="2"/>
        <scheme val="minor"/>
      </rPr>
      <t xml:space="preserve"> Problem (Strukturierungselement ist nicht als solches ausgezeichnet)
--&gt;</t>
    </r>
    <r>
      <rPr>
        <sz val="11"/>
        <color rgb="FFFF0000"/>
        <rFont val="Calibri"/>
        <family val="2"/>
        <scheme val="minor"/>
      </rPr>
      <t xml:space="preserve"> falsch negatives Ergebnis (BITV-Audit)</t>
    </r>
    <r>
      <rPr>
        <sz val="11"/>
        <color theme="1"/>
        <rFont val="Calibri"/>
        <family val="2"/>
        <scheme val="minor"/>
      </rPr>
      <t/>
    </r>
  </si>
  <si>
    <r>
      <t xml:space="preserve">ist </t>
    </r>
    <r>
      <rPr>
        <u/>
        <sz val="11"/>
        <color theme="1"/>
        <rFont val="Calibri"/>
        <family val="2"/>
        <scheme val="minor"/>
      </rPr>
      <t>ein</t>
    </r>
    <r>
      <rPr>
        <sz val="11"/>
        <color theme="1"/>
        <rFont val="Calibri"/>
        <family val="2"/>
        <scheme val="minor"/>
      </rPr>
      <t xml:space="preserve"> Problem (Screenreader-Nutzer bekommen falschen Eindruck der Struktur)
--&gt; </t>
    </r>
    <r>
      <rPr>
        <sz val="11"/>
        <color rgb="FFFF0000"/>
        <rFont val="Calibri"/>
        <family val="2"/>
        <scheme val="minor"/>
      </rPr>
      <t>falsch negatives Ergebnis (BITV-Audit)</t>
    </r>
  </si>
  <si>
    <r>
      <t xml:space="preserve">ist </t>
    </r>
    <r>
      <rPr>
        <u/>
        <sz val="11"/>
        <color theme="1"/>
        <rFont val="Calibri"/>
        <family val="2"/>
        <scheme val="minor"/>
      </rPr>
      <t>ein</t>
    </r>
    <r>
      <rPr>
        <sz val="11"/>
        <color theme="1"/>
        <rFont val="Calibri"/>
        <family val="2"/>
        <scheme val="minor"/>
      </rPr>
      <t xml:space="preserve"> Problem (Verschachtelung der Listenelemente ist fehlerhaft)
--&gt; </t>
    </r>
    <r>
      <rPr>
        <sz val="11"/>
        <color theme="9" tint="-0.249977111117893"/>
        <rFont val="Calibri"/>
        <family val="2"/>
        <scheme val="minor"/>
      </rPr>
      <t>korrekt positives Ergebnis (beide Verfahren)</t>
    </r>
  </si>
  <si>
    <r>
      <t xml:space="preserve">ist </t>
    </r>
    <r>
      <rPr>
        <u/>
        <sz val="11"/>
        <color theme="1"/>
        <rFont val="Calibri"/>
        <family val="2"/>
        <scheme val="minor"/>
      </rPr>
      <t>ein</t>
    </r>
    <r>
      <rPr>
        <sz val="11"/>
        <color theme="1"/>
        <rFont val="Calibri"/>
        <family val="2"/>
        <scheme val="minor"/>
      </rPr>
      <t xml:space="preserve"> Problem (Linkbeschreibung enthält unnötiges grafisches Zeichen (Ausgabe von "vertikale Linie"), dadurch wird Aussagekraft beeinträchtigt)
--&gt;</t>
    </r>
    <r>
      <rPr>
        <sz val="11"/>
        <color theme="9" tint="-0.249977111117893"/>
        <rFont val="Calibri"/>
        <family val="2"/>
        <scheme val="minor"/>
      </rPr>
      <t xml:space="preserve"> korrekt positives Ergebnis (beide Verfahren)</t>
    </r>
    <r>
      <rPr>
        <sz val="11"/>
        <color theme="1"/>
        <rFont val="Calibri"/>
        <family val="2"/>
        <scheme val="minor"/>
      </rPr>
      <t/>
    </r>
  </si>
  <si>
    <r>
      <t xml:space="preserve">ist </t>
    </r>
    <r>
      <rPr>
        <u/>
        <sz val="11"/>
        <color theme="1"/>
        <rFont val="Calibri"/>
        <family val="2"/>
        <scheme val="minor"/>
      </rPr>
      <t>ein</t>
    </r>
    <r>
      <rPr>
        <sz val="11"/>
        <color theme="1"/>
        <rFont val="Calibri"/>
        <family val="2"/>
        <scheme val="minor"/>
      </rPr>
      <t xml:space="preserve"> Problem (Hauptüberschrift ist für Nutzer nicht wahrnehmbar)
--&gt;</t>
    </r>
    <r>
      <rPr>
        <sz val="11"/>
        <color rgb="FFFF0000"/>
        <rFont val="Calibri"/>
        <family val="2"/>
        <scheme val="minor"/>
      </rPr>
      <t xml:space="preserve"> falsch negatives Ergebnis (BIK BITV-Test)</t>
    </r>
    <r>
      <rPr>
        <sz val="11"/>
        <color theme="1"/>
        <rFont val="Calibri"/>
        <family val="2"/>
        <scheme val="minor"/>
      </rPr>
      <t/>
    </r>
  </si>
  <si>
    <r>
      <t xml:space="preserve">ist </t>
    </r>
    <r>
      <rPr>
        <u/>
        <sz val="11"/>
        <color theme="1"/>
        <rFont val="Calibri"/>
        <family val="2"/>
        <scheme val="minor"/>
      </rPr>
      <t>kein</t>
    </r>
    <r>
      <rPr>
        <sz val="11"/>
        <color theme="1"/>
        <rFont val="Calibri"/>
        <family val="2"/>
        <scheme val="minor"/>
      </rPr>
      <t xml:space="preserve"> Problem (WCAG legt nicht fest, dass H1 Überschrift verwendet werden muss)
--&gt;</t>
    </r>
    <r>
      <rPr>
        <sz val="11"/>
        <color theme="9" tint="-0.249977111117893"/>
        <rFont val="Calibri"/>
        <family val="2"/>
        <scheme val="minor"/>
      </rPr>
      <t xml:space="preserve"> </t>
    </r>
    <r>
      <rPr>
        <sz val="11"/>
        <color rgb="FFFF0000"/>
        <rFont val="Calibri"/>
        <family val="2"/>
        <scheme val="minor"/>
      </rPr>
      <t>falsch positives Ergebnis (BITV-Audit)</t>
    </r>
    <r>
      <rPr>
        <sz val="11"/>
        <color theme="1"/>
        <rFont val="Calibri"/>
        <family val="2"/>
        <scheme val="minor"/>
      </rPr>
      <t/>
    </r>
  </si>
  <si>
    <r>
      <t xml:space="preserve">ist </t>
    </r>
    <r>
      <rPr>
        <u/>
        <sz val="11"/>
        <color theme="1"/>
        <rFont val="Calibri"/>
        <family val="2"/>
        <scheme val="minor"/>
      </rPr>
      <t>ein</t>
    </r>
    <r>
      <rPr>
        <sz val="11"/>
        <color theme="1"/>
        <rFont val="Calibri"/>
        <family val="2"/>
        <scheme val="minor"/>
      </rPr>
      <t xml:space="preserve"> Problem (Semantik der Elemente muss dem Inhalt angemessen sein)
--&gt;</t>
    </r>
    <r>
      <rPr>
        <sz val="11"/>
        <color theme="9" tint="-0.249977111117893"/>
        <rFont val="Calibri"/>
        <family val="2"/>
        <scheme val="minor"/>
      </rPr>
      <t xml:space="preserve"> korrekt positives Ergebnis (beide Verfahren)</t>
    </r>
  </si>
  <si>
    <r>
      <t xml:space="preserve">ist </t>
    </r>
    <r>
      <rPr>
        <u/>
        <sz val="11"/>
        <color theme="1"/>
        <rFont val="Calibri"/>
        <family val="2"/>
        <scheme val="minor"/>
      </rPr>
      <t>ein</t>
    </r>
    <r>
      <rPr>
        <sz val="11"/>
        <color theme="1"/>
        <rFont val="Calibri"/>
        <family val="2"/>
        <scheme val="minor"/>
      </rPr>
      <t xml:space="preserve"> Problem (Es wird eine Liste von Links vom Screenreader angesagt, ist aber nur ein Eintrag, der eigentlich ein Schalter ist)
--&gt; </t>
    </r>
    <r>
      <rPr>
        <sz val="11"/>
        <color theme="9" tint="-0.249977111117893"/>
        <rFont val="Calibri"/>
        <family val="2"/>
        <scheme val="minor"/>
      </rPr>
      <t>korrekt positives Ergebnis (beide Verfahren)</t>
    </r>
  </si>
  <si>
    <r>
      <t xml:space="preserve">ist </t>
    </r>
    <r>
      <rPr>
        <u/>
        <sz val="11"/>
        <color theme="1"/>
        <rFont val="Calibri"/>
        <family val="2"/>
        <scheme val="minor"/>
      </rPr>
      <t>kein</t>
    </r>
    <r>
      <rPr>
        <sz val="11"/>
        <color theme="1"/>
        <rFont val="Calibri"/>
        <family val="2"/>
        <scheme val="minor"/>
      </rPr>
      <t xml:space="preserve"> Problem (Eine doppelte Navigation ist kein Problem, es müssen nur untersch. Labels verwendet werden)
--&gt; </t>
    </r>
    <r>
      <rPr>
        <sz val="11"/>
        <color theme="9" tint="-0.249977111117893"/>
        <rFont val="Calibri"/>
        <family val="2"/>
        <scheme val="minor"/>
      </rPr>
      <t>korrekt negatives Ergebnis (beide Verfahren)</t>
    </r>
  </si>
  <si>
    <r>
      <t xml:space="preserve">ist </t>
    </r>
    <r>
      <rPr>
        <u/>
        <sz val="11"/>
        <color theme="1"/>
        <rFont val="Calibri"/>
        <family val="2"/>
        <scheme val="minor"/>
      </rPr>
      <t>kein</t>
    </r>
    <r>
      <rPr>
        <sz val="11"/>
        <color theme="1"/>
        <rFont val="Calibri"/>
        <family val="2"/>
        <scheme val="minor"/>
      </rPr>
      <t xml:space="preserve"> Problem (Nutzer schalten das CSS nicht als ganzes aus)
--&gt; </t>
    </r>
    <r>
      <rPr>
        <sz val="11"/>
        <color theme="9" tint="-0.249977111117893"/>
        <rFont val="Calibri"/>
        <family val="2"/>
        <scheme val="minor"/>
      </rPr>
      <t>korrekt negatives Ergebnis (beide Verfahren)</t>
    </r>
  </si>
  <si>
    <r>
      <t xml:space="preserve">ist </t>
    </r>
    <r>
      <rPr>
        <u/>
        <sz val="11"/>
        <color theme="1"/>
        <rFont val="Calibri"/>
        <family val="2"/>
        <scheme val="minor"/>
      </rPr>
      <t>kein</t>
    </r>
    <r>
      <rPr>
        <sz val="11"/>
        <color theme="1"/>
        <rFont val="Calibri"/>
        <family val="2"/>
        <scheme val="minor"/>
      </rPr>
      <t xml:space="preserve"> Problem (Figure Element darf eine Überschrift beinhalten und logische Reihenfolge ist auch nicht beeinträchtigt)
--&gt; </t>
    </r>
    <r>
      <rPr>
        <sz val="11"/>
        <color rgb="FFFF0000"/>
        <rFont val="Calibri"/>
        <family val="2"/>
        <scheme val="minor"/>
      </rPr>
      <t>falsch positives Ergebnis (BITV-Audit)</t>
    </r>
    <r>
      <rPr>
        <sz val="11"/>
        <color theme="1"/>
        <rFont val="Calibri"/>
        <family val="2"/>
        <scheme val="minor"/>
      </rPr>
      <t/>
    </r>
  </si>
  <si>
    <r>
      <t xml:space="preserve">ist </t>
    </r>
    <r>
      <rPr>
        <u/>
        <sz val="11"/>
        <color theme="1"/>
        <rFont val="Calibri"/>
        <family val="2"/>
        <scheme val="minor"/>
      </rPr>
      <t>kein</t>
    </r>
    <r>
      <rPr>
        <sz val="11"/>
        <color theme="1"/>
        <rFont val="Calibri"/>
        <family val="2"/>
        <scheme val="minor"/>
      </rPr>
      <t xml:space="preserve"> Problem (WCAG macht keine Aussage dazu wie es vom Screenreader ausgegeben werden soll)
--&gt; </t>
    </r>
    <r>
      <rPr>
        <sz val="11"/>
        <color rgb="FFFF0000"/>
        <rFont val="Calibri"/>
        <family val="2"/>
        <scheme val="minor"/>
      </rPr>
      <t>falsch positives Ergebnis (BITV-Audit)</t>
    </r>
    <r>
      <rPr>
        <sz val="11"/>
        <color theme="1"/>
        <rFont val="Calibri"/>
        <family val="2"/>
        <scheme val="minor"/>
      </rPr>
      <t/>
    </r>
  </si>
  <si>
    <r>
      <t xml:space="preserve">ist </t>
    </r>
    <r>
      <rPr>
        <u/>
        <sz val="11"/>
        <color theme="1"/>
        <rFont val="Calibri"/>
        <family val="2"/>
        <scheme val="minor"/>
      </rPr>
      <t>ein</t>
    </r>
    <r>
      <rPr>
        <sz val="11"/>
        <color theme="1"/>
        <rFont val="Calibri"/>
        <family val="2"/>
        <scheme val="minor"/>
      </rPr>
      <t xml:space="preserve"> Problem (Für Menschen mit eingeschränktem Sehen ist das Erkennen der Bedienelemente erschwert)
--&gt; </t>
    </r>
    <r>
      <rPr>
        <sz val="11"/>
        <color theme="9" tint="-0.249977111117893"/>
        <rFont val="Calibri"/>
        <family val="2"/>
        <scheme val="minor"/>
      </rPr>
      <t>korrekt positives Ergebnis (beide Verfahren)</t>
    </r>
  </si>
  <si>
    <r>
      <t xml:space="preserve">ist </t>
    </r>
    <r>
      <rPr>
        <u/>
        <sz val="11"/>
        <color theme="1"/>
        <rFont val="Calibri"/>
        <family val="2"/>
        <scheme val="minor"/>
      </rPr>
      <t>ein</t>
    </r>
    <r>
      <rPr>
        <sz val="11"/>
        <color theme="1"/>
        <rFont val="Calibri"/>
        <family val="2"/>
        <scheme val="minor"/>
      </rPr>
      <t xml:space="preserve"> Problem (Kontrastverhältnis muss min. 3:1 sein, das ist hier nicht der Fall)
--&gt; </t>
    </r>
    <r>
      <rPr>
        <sz val="11"/>
        <color theme="9" tint="-0.249977111117893"/>
        <rFont val="Calibri"/>
        <family val="2"/>
        <scheme val="minor"/>
      </rPr>
      <t>korrekt positives Ergebnis (beide Verfahren)</t>
    </r>
  </si>
  <si>
    <r>
      <t xml:space="preserve">ist </t>
    </r>
    <r>
      <rPr>
        <u/>
        <sz val="11"/>
        <color theme="1"/>
        <rFont val="Calibri"/>
        <family val="2"/>
        <scheme val="minor"/>
      </rPr>
      <t>kein</t>
    </r>
    <r>
      <rPr>
        <sz val="11"/>
        <color theme="1"/>
        <rFont val="Calibri"/>
        <family val="2"/>
        <scheme val="minor"/>
      </rPr>
      <t xml:space="preserve"> Problem (Screenreader liest title von HTML-Seite vor, deswegen erhält er die Information)
--&gt; </t>
    </r>
    <r>
      <rPr>
        <sz val="11"/>
        <color rgb="FFFF0000"/>
        <rFont val="Calibri"/>
        <family val="2"/>
        <scheme val="minor"/>
      </rPr>
      <t>falsch positives Ergebnis (BIK BITV-Test)</t>
    </r>
    <r>
      <rPr>
        <sz val="11"/>
        <color theme="1"/>
        <rFont val="Calibri"/>
        <family val="2"/>
        <scheme val="minor"/>
      </rPr>
      <t/>
    </r>
  </si>
  <si>
    <r>
      <t xml:space="preserve">ist </t>
    </r>
    <r>
      <rPr>
        <u/>
        <sz val="11"/>
        <color theme="1"/>
        <rFont val="Calibri"/>
        <family val="2"/>
        <scheme val="minor"/>
      </rPr>
      <t>kein</t>
    </r>
    <r>
      <rPr>
        <sz val="11"/>
        <color theme="1"/>
        <rFont val="Calibri"/>
        <family val="2"/>
        <scheme val="minor"/>
      </rPr>
      <t xml:space="preserve"> Problem (Iframes müssen ein title-Element besitzen, das muss aber nicht das title-Attribut des Iframes sein; siehe G88)
--&gt; </t>
    </r>
    <r>
      <rPr>
        <sz val="11"/>
        <color rgb="FFFF0000"/>
        <rFont val="Calibri"/>
        <family val="2"/>
        <scheme val="minor"/>
      </rPr>
      <t>falsch positives Ergebnis (BIK BITV-Test)</t>
    </r>
  </si>
  <si>
    <t>Es sind keine Sprunglinks vorhanden.
Trotz visuell vorhandenem Header und Footer werden die nativen HTML-Elemente header, footer und aside nicht verwendet.</t>
  </si>
  <si>
    <t xml:space="preserve">Unter dem Link "Mediathek" sind die Ansichten/Fenster zum durchklicken Fotostrecken, die man über die Bilderlinks öffnen kann, nicht mit der Tastatur bedienbar. - Gleichzeitig werden per Tastaturbedienung stattdessen Elemente im Hintergrund bedient, was nicht der Fall sein sollte. (Per Cursortasten "links" und "rechts" kann man die Bilder vor- und zurückschalten, aber hier wird nichts fokussiert oder vom Screenreader vorgelesen und die restlichen Bedienelemente können nicht verwendet werden).
Das Gleiche gilt für die Videos unter dem Link "Mediathek" die in extra Ansichten/Fenster geöffnet werden.
Zu diesem Problem gehört auch folgender Eintrag, der unter Prüfschritt 2.4.3a eingeordnet war: In der Mediathek aufgerufene Inhalte werden in einem Pop-up angezeigt, welches nicht den Fokus erhält. </t>
  </si>
  <si>
    <r>
      <t xml:space="preserve">ist </t>
    </r>
    <r>
      <rPr>
        <u/>
        <sz val="11"/>
        <color theme="1"/>
        <rFont val="Calibri"/>
        <family val="2"/>
        <scheme val="minor"/>
      </rPr>
      <t>ein</t>
    </r>
    <r>
      <rPr>
        <sz val="11"/>
        <color theme="1"/>
        <rFont val="Calibri"/>
        <family val="2"/>
        <scheme val="minor"/>
      </rPr>
      <t xml:space="preserve"> Problem (Linkbeschriftung ist nicht aussagekräftig)
--&gt;</t>
    </r>
    <r>
      <rPr>
        <sz val="11"/>
        <color rgb="FFFF0000"/>
        <rFont val="Calibri"/>
        <family val="2"/>
        <scheme val="minor"/>
      </rPr>
      <t xml:space="preserve"> falsch negatives Ergebnis (BITV-Audit)</t>
    </r>
    <r>
      <rPr>
        <sz val="11"/>
        <color theme="1"/>
        <rFont val="Calibri"/>
        <family val="2"/>
        <scheme val="minor"/>
      </rPr>
      <t/>
    </r>
  </si>
  <si>
    <r>
      <t xml:space="preserve">ist </t>
    </r>
    <r>
      <rPr>
        <u/>
        <sz val="11"/>
        <color theme="1"/>
        <rFont val="Calibri"/>
        <family val="2"/>
        <scheme val="minor"/>
      </rPr>
      <t>ein</t>
    </r>
    <r>
      <rPr>
        <sz val="11"/>
        <color theme="1"/>
        <rFont val="Calibri"/>
        <family val="2"/>
        <scheme val="minor"/>
      </rPr>
      <t xml:space="preserve"> Problem (Beschriftung und Zweck der Schalter sind für Screenreader-Benutzer nicht verständlich)
--&gt;</t>
    </r>
    <r>
      <rPr>
        <sz val="11"/>
        <color theme="9" tint="-0.249977111117893"/>
        <rFont val="Calibri"/>
        <family val="2"/>
        <scheme val="minor"/>
      </rPr>
      <t xml:space="preserve"> korrekt positives Ergebnis (beide Verfahren)</t>
    </r>
    <r>
      <rPr>
        <sz val="11"/>
        <color theme="1"/>
        <rFont val="Calibri"/>
        <family val="2"/>
        <scheme val="minor"/>
      </rPr>
      <t/>
    </r>
  </si>
  <si>
    <r>
      <t xml:space="preserve">ist </t>
    </r>
    <r>
      <rPr>
        <u/>
        <sz val="11"/>
        <color theme="1"/>
        <rFont val="Calibri"/>
        <family val="2"/>
        <scheme val="minor"/>
      </rPr>
      <t>ein</t>
    </r>
    <r>
      <rPr>
        <sz val="11"/>
        <color theme="1"/>
        <rFont val="Calibri"/>
        <family val="2"/>
        <scheme val="minor"/>
      </rPr>
      <t xml:space="preserve"> Problem (Linkbeschriftung und Linkzweck ist für Screenreader-Benutzer nicht verständlich)
--&gt;</t>
    </r>
    <r>
      <rPr>
        <sz val="11"/>
        <color rgb="FFFF0000"/>
        <rFont val="Calibri"/>
        <family val="2"/>
        <scheme val="minor"/>
      </rPr>
      <t xml:space="preserve"> falsch negatives Ergebnis (BITV-Audit)</t>
    </r>
  </si>
  <si>
    <r>
      <t xml:space="preserve">ist </t>
    </r>
    <r>
      <rPr>
        <u/>
        <sz val="11"/>
        <color theme="1"/>
        <rFont val="Calibri"/>
        <family val="2"/>
        <scheme val="minor"/>
      </rPr>
      <t>ein</t>
    </r>
    <r>
      <rPr>
        <sz val="11"/>
        <color theme="1"/>
        <rFont val="Calibri"/>
        <family val="2"/>
        <scheme val="minor"/>
      </rPr>
      <t xml:space="preserve"> Problem (Linkzweck wird nicht eindeutig beschrieben; siehe General G94)
--&gt;</t>
    </r>
    <r>
      <rPr>
        <sz val="11"/>
        <color theme="9" tint="-0.249977111117893"/>
        <rFont val="Calibri"/>
        <family val="2"/>
        <scheme val="minor"/>
      </rPr>
      <t xml:space="preserve"> korrekt positives Ergebnis (beide Verfahren)</t>
    </r>
  </si>
  <si>
    <r>
      <t xml:space="preserve">ist </t>
    </r>
    <r>
      <rPr>
        <u/>
        <sz val="11"/>
        <color theme="1"/>
        <rFont val="Calibri"/>
        <family val="2"/>
        <scheme val="minor"/>
      </rPr>
      <t>ein</t>
    </r>
    <r>
      <rPr>
        <sz val="11"/>
        <color theme="1"/>
        <rFont val="Calibri"/>
        <family val="2"/>
        <scheme val="minor"/>
      </rPr>
      <t xml:space="preserve"> Problem (Nutzer werden nicht darauf vorbereitet, dass sich ein Popup öffnet; Dateityp wird vom Screenreader nicht ausgegeben)
--&gt; </t>
    </r>
    <r>
      <rPr>
        <sz val="11"/>
        <color theme="9" tint="-0.249977111117893"/>
        <rFont val="Calibri"/>
        <family val="2"/>
        <scheme val="minor"/>
      </rPr>
      <t>korrekt positives Ergebnis (beide Verfahren)</t>
    </r>
  </si>
  <si>
    <r>
      <t xml:space="preserve">ist </t>
    </r>
    <r>
      <rPr>
        <u/>
        <sz val="11"/>
        <color theme="1"/>
        <rFont val="Calibri"/>
        <family val="2"/>
        <scheme val="minor"/>
      </rPr>
      <t>ein</t>
    </r>
    <r>
      <rPr>
        <sz val="11"/>
        <color theme="1"/>
        <rFont val="Calibri"/>
        <family val="2"/>
        <scheme val="minor"/>
      </rPr>
      <t xml:space="preserve"> Problem (WCAG sagt das Fokus auf interaktiven Elementen sichtbar sein muss, dadurch dass mehr fokussiert ist, wird nicht deutlich welches der Elemente fokussiert wird)
--&gt; </t>
    </r>
    <r>
      <rPr>
        <sz val="11"/>
        <color theme="9" tint="-0.249977111117893"/>
        <rFont val="Calibri"/>
        <family val="2"/>
        <scheme val="minor"/>
      </rPr>
      <t>korrekt positives Ergebnis (beide Verfahren)</t>
    </r>
    <r>
      <rPr>
        <sz val="11"/>
        <color theme="1"/>
        <rFont val="Calibri"/>
        <family val="2"/>
        <scheme val="minor"/>
      </rPr>
      <t/>
    </r>
  </si>
  <si>
    <r>
      <t xml:space="preserve">ist </t>
    </r>
    <r>
      <rPr>
        <u/>
        <sz val="11"/>
        <color theme="1"/>
        <rFont val="Calibri"/>
        <family val="2"/>
        <scheme val="minor"/>
      </rPr>
      <t>ein</t>
    </r>
    <r>
      <rPr>
        <sz val="11"/>
        <color theme="1"/>
        <rFont val="Calibri"/>
        <family val="2"/>
        <scheme val="minor"/>
      </rPr>
      <t xml:space="preserve"> Problem (Fokussiertes Element ist nicht eindeutig zu erkennen)
--&gt; </t>
    </r>
    <r>
      <rPr>
        <sz val="11"/>
        <color theme="9" tint="-0.249977111117893"/>
        <rFont val="Calibri"/>
        <family val="2"/>
        <scheme val="minor"/>
      </rPr>
      <t>korrekt positives Ergebnis (beide Verfahren)</t>
    </r>
    <r>
      <rPr>
        <sz val="11"/>
        <color theme="1"/>
        <rFont val="Calibri"/>
        <family val="2"/>
        <scheme val="minor"/>
      </rPr>
      <t/>
    </r>
  </si>
  <si>
    <t>2.4.3a und ist auch in 2.4.7a ein Fehler</t>
  </si>
  <si>
    <t>Navigiert ein Nutzer über das Element „Mehr erfahren“ hinweg, wird die Seite nach unten gescrollt und der Cookie-Hinweis wird vom Footer verdeckt. Beeinträchtigte Benutzer können so den Hinweis nicht immer unmittelbar erkennen.
Zugeorndetes Folgeproblem: 
Am Ende des Inhaltsbereichs wird ein Link fokussiert, der aber nicht sichtbar ist. Dieser ist mit "Mehr erfahren" beschriftet. (2.4.7)</t>
  </si>
  <si>
    <r>
      <t xml:space="preserve">ist </t>
    </r>
    <r>
      <rPr>
        <u/>
        <sz val="11"/>
        <color theme="1"/>
        <rFont val="Calibri"/>
        <family val="2"/>
        <scheme val="minor"/>
      </rPr>
      <t>ein</t>
    </r>
    <r>
      <rPr>
        <sz val="11"/>
        <color theme="1"/>
        <rFont val="Calibri"/>
        <family val="2"/>
        <scheme val="minor"/>
      </rPr>
      <t xml:space="preserve"> Problem (Anderssprachige Phrase muss als solche gekennzeichnet werden)
--&gt;</t>
    </r>
    <r>
      <rPr>
        <sz val="11"/>
        <color theme="9" tint="-0.249977111117893"/>
        <rFont val="Calibri"/>
        <family val="2"/>
        <scheme val="minor"/>
      </rPr>
      <t xml:space="preserve"> korrekt positives Ergebnis (beide Verfahren)</t>
    </r>
    <r>
      <rPr>
        <sz val="11"/>
        <color theme="1"/>
        <rFont val="Calibri"/>
        <family val="2"/>
        <scheme val="minor"/>
      </rPr>
      <t/>
    </r>
  </si>
  <si>
    <r>
      <t xml:space="preserve">ist </t>
    </r>
    <r>
      <rPr>
        <u/>
        <sz val="11"/>
        <color theme="1"/>
        <rFont val="Calibri"/>
        <family val="2"/>
        <scheme val="minor"/>
      </rPr>
      <t>ein</t>
    </r>
    <r>
      <rPr>
        <sz val="11"/>
        <color theme="1"/>
        <rFont val="Calibri"/>
        <family val="2"/>
        <scheme val="minor"/>
      </rPr>
      <t xml:space="preserve"> Problem (Fehlermeldung sollte als anderssprachig markiert werden, die Ausgabe ist unverständlich)
--&gt;</t>
    </r>
    <r>
      <rPr>
        <sz val="11"/>
        <color theme="9" tint="-0.249977111117893"/>
        <rFont val="Calibri"/>
        <family val="2"/>
        <scheme val="minor"/>
      </rPr>
      <t xml:space="preserve"> korrekt positives Ergebnis (beide Verfahren)</t>
    </r>
    <r>
      <rPr>
        <sz val="11"/>
        <color theme="1"/>
        <rFont val="Calibri"/>
        <family val="2"/>
        <scheme val="minor"/>
      </rPr>
      <t/>
    </r>
  </si>
  <si>
    <t>Die Ausklappliste unter "Archiv" besitzt keine Beschriftung.
Diesem Problem zugeordnet wurde:
Die Ausklappliste unter "Archiv" ist nur durch eine ausgewählte Option (Vorbelegung) beschriftet. (3.3.2a)</t>
  </si>
  <si>
    <r>
      <t xml:space="preserve">ist </t>
    </r>
    <r>
      <rPr>
        <u/>
        <sz val="11"/>
        <color theme="1"/>
        <rFont val="Calibri"/>
        <family val="2"/>
        <scheme val="minor"/>
      </rPr>
      <t>ein</t>
    </r>
    <r>
      <rPr>
        <sz val="11"/>
        <color theme="1"/>
        <rFont val="Calibri"/>
        <family val="2"/>
        <scheme val="minor"/>
      </rPr>
      <t xml:space="preserve"> Problem (Website wird ganzheitlich betrachtet und Funktionalität muss überall gleich gegeben sein)
--&gt;</t>
    </r>
    <r>
      <rPr>
        <sz val="11"/>
        <color theme="9" tint="-0.249977111117893"/>
        <rFont val="Calibri"/>
        <family val="2"/>
        <scheme val="minor"/>
      </rPr>
      <t xml:space="preserve"> korrekt positives Ergebnis (beide Verfahren)</t>
    </r>
    <r>
      <rPr>
        <sz val="11"/>
        <color theme="1"/>
        <rFont val="Calibri"/>
        <family val="2"/>
        <scheme val="minor"/>
      </rPr>
      <t/>
    </r>
  </si>
  <si>
    <t>Die meisten Bilder für die Fotostrecken unter der Überschrift "Mediathek" geben im Alternativtext und auch sonst nicht an, dass sie eine Vergrößerungsansicht öffnen, wenn man sie betätigt.
Die meisten Bilder für die Videos unter der Überschrift "Mediathek" geben im Alternativtext und auch sonst nicht an, dass sie ein Video öffnen, wenn man sie betätigt.
Hier zugeordnet wurde folgendes Problem:
Die Pseudofenster, die sich öffnen, wenn man auf die Bildlinks unterhalb der Überschrift "Mediathek" klickt, enthalten in der jetzigen Implementierung viele Barrieren, die es fast unmöglich machen diese mit der Tastatur zu bedienen. Zur Behebung können folgende Ressourcen herangezogen werden: https://www.w3.org/TR/wai-aria-practices-1.1/#dialog_modal https://www.w3.org/TR/wai-aria-practices-1.1/examples/dialog-modal/dialog.html https://www.w3.org/WAI/tutorials/carousels/ https://www.w3.org/TR/wai-aria-practices-1.1/#carousel https://www.w3.org/TR/wai-aria-practices-1.1/examples/carousel/carousel-1.html (4.1.2a)</t>
  </si>
  <si>
    <r>
      <t xml:space="preserve">ist </t>
    </r>
    <r>
      <rPr>
        <u/>
        <sz val="11"/>
        <color theme="1"/>
        <rFont val="Calibri"/>
        <family val="2"/>
        <scheme val="minor"/>
      </rPr>
      <t>kein</t>
    </r>
    <r>
      <rPr>
        <sz val="11"/>
        <color theme="1"/>
        <rFont val="Calibri"/>
        <family val="2"/>
        <scheme val="minor"/>
      </rPr>
      <t xml:space="preserve"> Problem (weil der Fokus darauf gesetzt wird, aber nicht sichtbar ist, kommt dann bei Nr. 77)
--&gt;</t>
    </r>
    <r>
      <rPr>
        <sz val="11"/>
        <color theme="9" tint="-0.249977111117893"/>
        <rFont val="Calibri"/>
        <family val="2"/>
        <scheme val="minor"/>
      </rPr>
      <t xml:space="preserve"> korrekt negatives Ergebnis (beide Verfahren)</t>
    </r>
    <r>
      <rPr>
        <sz val="11"/>
        <color theme="1"/>
        <rFont val="Calibri"/>
        <family val="2"/>
        <scheme val="minor"/>
      </rPr>
      <t/>
    </r>
  </si>
  <si>
    <r>
      <t xml:space="preserve">ist </t>
    </r>
    <r>
      <rPr>
        <u/>
        <sz val="11"/>
        <color theme="1"/>
        <rFont val="Calibri"/>
        <family val="2"/>
        <scheme val="minor"/>
      </rPr>
      <t>kein</t>
    </r>
    <r>
      <rPr>
        <sz val="11"/>
        <color theme="1"/>
        <rFont val="Calibri"/>
        <family val="2"/>
        <scheme val="minor"/>
      </rPr>
      <t xml:space="preserve"> Problem (Funktion ist zwar bedienbar, aber Fokus ist nicht sichtbar, dass kommt später bei Problem Nr. 77)
--&gt; </t>
    </r>
    <r>
      <rPr>
        <sz val="11"/>
        <color theme="9" tint="-0.249977111117893"/>
        <rFont val="Calibri"/>
        <family val="2"/>
        <scheme val="minor"/>
      </rPr>
      <t>korrekt negatives Ergebnis (beide Verfahren)</t>
    </r>
  </si>
  <si>
    <t>Einige Überschriften sind Links, einige nicht. Es ist nicht unmittelbar ersichtlich, welche Überschrift interaktiv ist und welche nicht.
--&gt; hätte vom Verfahren nicht gewertet werden dürfen (aus Versehen)</t>
  </si>
  <si>
    <t>Die Links des Sprachwechslers sind lediglich mit dem Sprachkürzel beschriftet, was nicht aussagekräftig ist.
--&gt; hätte vom Verfahren nicht gewertet werden dürfen (aus Versehen)</t>
  </si>
  <si>
    <t>Der Button "zum Seitenbeginn" rechts am Bildschirm ist nicht bedienbar.
--&gt; hätte vom Verfahren nicht gewertet werden dürfen (aus Versehen)</t>
  </si>
  <si>
    <t>Diese Webseite enthält keine h1-Überschrift. Eine h1-Überschrift ist wichtig, da sie den Inhalt der Website kurz zusammenfassen sollte. Die h1-Überschrift wurde mit visibility="hidden" auch für Screenreader versteckt.
--&gt; hätte vom Verfahren nicht gewertet werden dürfen (aus Versehen)</t>
  </si>
  <si>
    <t>Die Bilder unter der Überschrift "Mediathek" haben häufig sowohl im Linktext, als auch im title-Attribut und dem alt-Attribut das Gleiche stehen, zum Beispiel: "Erstmals virtueller Semesterstart an der HdM", das wird deshalb von den meisten Screenreadern drei mal in Folge vorgelesen (mit NVDA getestet).
--&gt; hätte vom Verfahren nicht gewertet werden dürfen (aus Versehen)</t>
  </si>
  <si>
    <t>Die Klammer im Bereich "Kontakt" im Fußbereich ist ein Link, der mit einer Hintergrundgrafik ausgezeichnet wurde. Dieser besitzt keinen Text.
--&gt; hätte vom Verfahren nicht gewertet werden dürfen (aus Versehen)</t>
  </si>
  <si>
    <r>
      <t xml:space="preserve">ist </t>
    </r>
    <r>
      <rPr>
        <u/>
        <sz val="11"/>
        <color theme="1"/>
        <rFont val="Calibri"/>
        <family val="2"/>
        <scheme val="minor"/>
      </rPr>
      <t>ein</t>
    </r>
    <r>
      <rPr>
        <sz val="11"/>
        <color theme="1"/>
        <rFont val="Calibri"/>
        <family val="2"/>
        <scheme val="minor"/>
      </rPr>
      <t xml:space="preserve"> Problem (Nachdem Nutzer den Text an eigene Bedürfnisse angepasst hat, ist Navigation erschwert zu erkennen und zu bedienen)
--&gt;</t>
    </r>
    <r>
      <rPr>
        <sz val="11"/>
        <color theme="9" tint="-0.249977111117893"/>
        <rFont val="Calibri"/>
        <family val="2"/>
        <scheme val="minor"/>
      </rPr>
      <t xml:space="preserve"> korrekt positives Ergebnis (beide Verfahren)</t>
    </r>
    <r>
      <rPr>
        <sz val="11"/>
        <color theme="1"/>
        <rFont val="Calibri"/>
        <family val="2"/>
        <scheme val="minor"/>
      </rPr>
      <t/>
    </r>
  </si>
  <si>
    <r>
      <t xml:space="preserve">ist </t>
    </r>
    <r>
      <rPr>
        <u/>
        <sz val="11"/>
        <color theme="1"/>
        <rFont val="Calibri"/>
        <family val="2"/>
        <scheme val="minor"/>
      </rPr>
      <t>ein</t>
    </r>
    <r>
      <rPr>
        <sz val="11"/>
        <color theme="1"/>
        <rFont val="Calibri"/>
        <family val="2"/>
        <scheme val="minor"/>
      </rPr>
      <t xml:space="preserve"> Problem (Nachdem Nutzer den Text an eigene Bedürfnisse angepasst hat, ist der Inhalt der Slider erschwert zu erkennen)
--&gt;</t>
    </r>
    <r>
      <rPr>
        <sz val="11"/>
        <color theme="9" tint="-0.249977111117893"/>
        <rFont val="Calibri"/>
        <family val="2"/>
        <scheme val="minor"/>
      </rPr>
      <t xml:space="preserve"> korrekt positives Ergebnis (beide Verfahren)</t>
    </r>
    <r>
      <rPr>
        <sz val="11"/>
        <color theme="1"/>
        <rFont val="Calibri"/>
        <family val="2"/>
        <scheme val="minor"/>
      </rPr>
      <t/>
    </r>
  </si>
  <si>
    <r>
      <t xml:space="preserve">ist </t>
    </r>
    <r>
      <rPr>
        <u/>
        <sz val="11"/>
        <color theme="1"/>
        <rFont val="Calibri"/>
        <family val="2"/>
        <scheme val="minor"/>
      </rPr>
      <t>kein</t>
    </r>
    <r>
      <rPr>
        <sz val="11"/>
        <color theme="1"/>
        <rFont val="Calibri"/>
        <family val="2"/>
        <scheme val="minor"/>
      </rPr>
      <t xml:space="preserve"> Problem (WCAG definiert es nur als Fehler bei fehlendem Linktext und Alternativtext, redundante Informationen werden nicht adressiert)
--&gt; </t>
    </r>
    <r>
      <rPr>
        <sz val="11"/>
        <color theme="9" tint="-0.249977111117893"/>
        <rFont val="Calibri"/>
        <family val="2"/>
        <scheme val="minor"/>
      </rPr>
      <t>korrekt negatives Ergebnis (beide Verfahren)</t>
    </r>
  </si>
  <si>
    <r>
      <t xml:space="preserve">ist </t>
    </r>
    <r>
      <rPr>
        <u/>
        <sz val="11"/>
        <color theme="1"/>
        <rFont val="Calibri"/>
        <family val="2"/>
        <scheme val="minor"/>
      </rPr>
      <t>ein</t>
    </r>
    <r>
      <rPr>
        <sz val="11"/>
        <color theme="1"/>
        <rFont val="Calibri"/>
        <family val="2"/>
        <scheme val="minor"/>
      </rPr>
      <t xml:space="preserve"> Problem (Fokus hat zu wenig Kontrast und Autor hat das über box-shadow selbst eingestellt; Kontrastverhältnis muss min. 3:1 sein, das ist hier nicht der Fall)
--&gt;</t>
    </r>
    <r>
      <rPr>
        <sz val="11"/>
        <color theme="9" tint="-0.249977111117893"/>
        <rFont val="Calibri"/>
        <family val="2"/>
        <scheme val="minor"/>
      </rPr>
      <t xml:space="preserve"> korrekt positives Ergebnis (beide Verfahren)</t>
    </r>
  </si>
  <si>
    <r>
      <t xml:space="preserve">ist </t>
    </r>
    <r>
      <rPr>
        <u/>
        <sz val="11"/>
        <color theme="1"/>
        <rFont val="Calibri"/>
        <family val="2"/>
        <scheme val="minor"/>
      </rPr>
      <t>ein</t>
    </r>
    <r>
      <rPr>
        <sz val="11"/>
        <color theme="1"/>
        <rFont val="Calibri"/>
        <family val="2"/>
        <scheme val="minor"/>
      </rPr>
      <t xml:space="preserve"> Problem (Fokus muss auf erstes fokussierbares Element des Popups gesetzt werden(Beispiel 3 aus 2.4.3))
--&gt; </t>
    </r>
    <r>
      <rPr>
        <sz val="11"/>
        <color theme="9" tint="-0.249977111117893"/>
        <rFont val="Calibri"/>
        <family val="2"/>
        <scheme val="minor"/>
      </rPr>
      <t>korrekt positives Ergebnis (beide Verfahren)</t>
    </r>
    <r>
      <rPr>
        <sz val="11"/>
        <color theme="1"/>
        <rFont val="Calibri"/>
        <family val="2"/>
        <scheme val="minor"/>
      </rPr>
      <t/>
    </r>
  </si>
  <si>
    <r>
      <t xml:space="preserve">ist </t>
    </r>
    <r>
      <rPr>
        <u/>
        <sz val="11"/>
        <color theme="1"/>
        <rFont val="Calibri"/>
        <family val="2"/>
        <scheme val="minor"/>
      </rPr>
      <t>ein</t>
    </r>
    <r>
      <rPr>
        <sz val="11"/>
        <color theme="1"/>
        <rFont val="Calibri"/>
        <family val="2"/>
        <scheme val="minor"/>
      </rPr>
      <t xml:space="preserve"> Problem (Listenverschachtelung in der 3. Ebene ist nicht korrekt )
--&gt; </t>
    </r>
    <r>
      <rPr>
        <sz val="11"/>
        <color theme="9" tint="-0.249977111117893"/>
        <rFont val="Calibri"/>
        <family val="2"/>
        <scheme val="minor"/>
      </rPr>
      <t>korrekt positives Ergebnis (beide Verfahren)</t>
    </r>
  </si>
  <si>
    <r>
      <t xml:space="preserve">ist </t>
    </r>
    <r>
      <rPr>
        <u/>
        <sz val="11"/>
        <color theme="1"/>
        <rFont val="Calibri"/>
        <family val="2"/>
        <scheme val="minor"/>
      </rPr>
      <t>ein</t>
    </r>
    <r>
      <rPr>
        <sz val="11"/>
        <color theme="1"/>
        <rFont val="Calibri"/>
        <family val="2"/>
        <scheme val="minor"/>
      </rPr>
      <t xml:space="preserve"> Problem (Funktion der Ausklappliste kann von Screenreader-Benutzern nur erschwert erkannt werden)
--&gt;</t>
    </r>
    <r>
      <rPr>
        <sz val="11"/>
        <color theme="9" tint="-0.249977111117893"/>
        <rFont val="Calibri"/>
        <family val="2"/>
        <scheme val="minor"/>
      </rPr>
      <t xml:space="preserve"> korrekt positives Ergebnis (beide Verfahren)</t>
    </r>
  </si>
  <si>
    <r>
      <t xml:space="preserve">ist </t>
    </r>
    <r>
      <rPr>
        <u/>
        <sz val="11"/>
        <color theme="1"/>
        <rFont val="Calibri"/>
        <family val="2"/>
        <scheme val="minor"/>
      </rPr>
      <t>ein</t>
    </r>
    <r>
      <rPr>
        <sz val="11"/>
        <color theme="1"/>
        <rFont val="Calibri"/>
        <family val="2"/>
        <scheme val="minor"/>
      </rPr>
      <t xml:space="preserve"> Problem (den Zweck dieser Funktion zu erkennen ist durch die Screenreader-Ausgabe erschwert)
--&gt; </t>
    </r>
    <r>
      <rPr>
        <sz val="11"/>
        <color rgb="FFFF0000"/>
        <rFont val="Calibri"/>
        <family val="2"/>
        <scheme val="minor"/>
      </rPr>
      <t>falsch negatives Ergebnis (BIK BITV-Test)</t>
    </r>
  </si>
  <si>
    <r>
      <t xml:space="preserve">ist </t>
    </r>
    <r>
      <rPr>
        <u/>
        <sz val="11"/>
        <color theme="1"/>
        <rFont val="Calibri"/>
        <family val="2"/>
        <scheme val="minor"/>
      </rPr>
      <t>ein</t>
    </r>
    <r>
      <rPr>
        <sz val="11"/>
        <color theme="1"/>
        <rFont val="Calibri"/>
        <family val="2"/>
        <scheme val="minor"/>
      </rPr>
      <t xml:space="preserve"> Problem (Nutzer kann Ausklappliste nur erschwert erkennen)
--&gt; </t>
    </r>
    <r>
      <rPr>
        <sz val="11"/>
        <color rgb="FFFF0000"/>
        <rFont val="Calibri"/>
        <family val="2"/>
        <scheme val="minor"/>
      </rPr>
      <t>falsch negatives Ergebnis (BIK BITV-Test)</t>
    </r>
  </si>
  <si>
    <r>
      <t xml:space="preserve">ist </t>
    </r>
    <r>
      <rPr>
        <u/>
        <sz val="11"/>
        <color theme="1"/>
        <rFont val="Calibri"/>
        <family val="2"/>
        <scheme val="minor"/>
      </rPr>
      <t>ein</t>
    </r>
    <r>
      <rPr>
        <sz val="11"/>
        <color theme="1"/>
        <rFont val="Calibri"/>
        <family val="2"/>
        <scheme val="minor"/>
      </rPr>
      <t xml:space="preserve"> Problem (Für Benutzer mit Farbfehlsichtigkeit ist das Erkennen der Links erschwert)
--&gt;</t>
    </r>
    <r>
      <rPr>
        <sz val="11"/>
        <color theme="9" tint="-0.249977111117893"/>
        <rFont val="Calibri"/>
        <family val="2"/>
        <scheme val="minor"/>
      </rPr>
      <t xml:space="preserve"> korrekt positives Ergebnis (beide Verfahren)</t>
    </r>
    <r>
      <rPr>
        <sz val="11"/>
        <color theme="1"/>
        <rFont val="Calibri"/>
        <family val="2"/>
        <scheme val="minor"/>
      </rPr>
      <t/>
    </r>
  </si>
  <si>
    <r>
      <t xml:space="preserve">ist </t>
    </r>
    <r>
      <rPr>
        <u/>
        <sz val="11"/>
        <color theme="1"/>
        <rFont val="Calibri"/>
        <family val="2"/>
        <scheme val="minor"/>
      </rPr>
      <t>ein</t>
    </r>
    <r>
      <rPr>
        <sz val="11"/>
        <color theme="1"/>
        <rFont val="Calibri"/>
        <family val="2"/>
        <scheme val="minor"/>
      </rPr>
      <t xml:space="preserve"> Problem (Für Benutzer mit Farbfehlsichtigkeit kann das Erkennen der Links erschwert sein)
--&gt;</t>
    </r>
    <r>
      <rPr>
        <sz val="11"/>
        <color theme="9" tint="-0.249977111117893"/>
        <rFont val="Calibri"/>
        <family val="2"/>
        <scheme val="minor"/>
      </rPr>
      <t xml:space="preserve"> korrekt positives Ergebnis (beide Verfahren)</t>
    </r>
    <r>
      <rPr>
        <sz val="11"/>
        <color theme="1"/>
        <rFont val="Calibri"/>
        <family val="2"/>
        <scheme val="minor"/>
      </rPr>
      <t/>
    </r>
  </si>
  <si>
    <r>
      <t xml:space="preserve">ist </t>
    </r>
    <r>
      <rPr>
        <u/>
        <sz val="11"/>
        <color theme="1"/>
        <rFont val="Calibri"/>
        <family val="2"/>
        <scheme val="minor"/>
      </rPr>
      <t>ein</t>
    </r>
    <r>
      <rPr>
        <sz val="11"/>
        <color theme="1"/>
        <rFont val="Calibri"/>
        <family val="2"/>
        <scheme val="minor"/>
      </rPr>
      <t xml:space="preserve"> Problem (Für Benutzer mit Farbfehlsichtigkeit kann das Erkennen des Inhalts erschwert sein)
--&gt;</t>
    </r>
    <r>
      <rPr>
        <sz val="11"/>
        <color theme="9" tint="-0.249977111117893"/>
        <rFont val="Calibri"/>
        <family val="2"/>
        <scheme val="minor"/>
      </rPr>
      <t xml:space="preserve"> korrekt positives Ergebnis (beide Verfahren)</t>
    </r>
    <r>
      <rPr>
        <sz val="11"/>
        <color theme="1"/>
        <rFont val="Calibri"/>
        <family val="2"/>
        <scheme val="minor"/>
      </rPr>
      <t/>
    </r>
  </si>
  <si>
    <r>
      <t xml:space="preserve">ist </t>
    </r>
    <r>
      <rPr>
        <u/>
        <sz val="11"/>
        <color theme="1"/>
        <rFont val="Calibri"/>
        <family val="2"/>
        <scheme val="minor"/>
      </rPr>
      <t>ein</t>
    </r>
    <r>
      <rPr>
        <sz val="11"/>
        <color theme="1"/>
        <rFont val="Calibri"/>
        <family val="2"/>
        <scheme val="minor"/>
      </rPr>
      <t xml:space="preserve"> Problem (Alternativtexte werden vom Screenreader nicht vorgelesen. Kognitiv beeinträchtigte Benutzer können das Popup nicht unmittelbar per Sprachsteuerung schließen.)
--&gt; </t>
    </r>
    <r>
      <rPr>
        <sz val="11"/>
        <color theme="9" tint="-0.249977111117893"/>
        <rFont val="Calibri"/>
        <family val="2"/>
        <scheme val="minor"/>
      </rPr>
      <t>korrekt positives Ergebnis (beide Verfahren)</t>
    </r>
  </si>
  <si>
    <r>
      <t xml:space="preserve">ist </t>
    </r>
    <r>
      <rPr>
        <u/>
        <sz val="11"/>
        <color theme="1"/>
        <rFont val="Calibri"/>
        <family val="2"/>
        <scheme val="minor"/>
      </rPr>
      <t>ein</t>
    </r>
    <r>
      <rPr>
        <sz val="11"/>
        <color theme="1"/>
        <rFont val="Calibri"/>
        <family val="2"/>
        <scheme val="minor"/>
      </rPr>
      <t xml:space="preserve"> Problem (Die automatisch gestartete Animation der Sliderfolien kann nicht gestoppt werden, Nutzer können so Probleme beim Erfassen der Inhalte haben)
--&gt;</t>
    </r>
    <r>
      <rPr>
        <sz val="11"/>
        <color theme="9" tint="-0.249977111117893"/>
        <rFont val="Calibri"/>
        <family val="2"/>
        <scheme val="minor"/>
      </rPr>
      <t xml:space="preserve"> korrekt positives Ergebnis (beide Verfahren)</t>
    </r>
    <r>
      <rPr>
        <sz val="11"/>
        <color theme="1"/>
        <rFont val="Calibri"/>
        <family val="2"/>
        <scheme val="minor"/>
      </rPr>
      <t/>
    </r>
  </si>
  <si>
    <r>
      <t xml:space="preserve">ist </t>
    </r>
    <r>
      <rPr>
        <u/>
        <sz val="11"/>
        <color theme="1"/>
        <rFont val="Calibri"/>
        <family val="2"/>
        <scheme val="minor"/>
      </rPr>
      <t>ein</t>
    </r>
    <r>
      <rPr>
        <sz val="11"/>
        <color theme="1"/>
        <rFont val="Calibri"/>
        <family val="2"/>
        <scheme val="minor"/>
      </rPr>
      <t xml:space="preserve"> Problem (Screenreader-Benutzer haben keine Möglichkeit Inhalte wie z.B. die Navigation zu überspringen)
--&gt;</t>
    </r>
    <r>
      <rPr>
        <sz val="11"/>
        <color theme="9" tint="-0.249977111117893"/>
        <rFont val="Calibri"/>
        <family val="2"/>
        <scheme val="minor"/>
      </rPr>
      <t xml:space="preserve"> korrekt positives Ergebnis (beide Verfahren)</t>
    </r>
  </si>
  <si>
    <r>
      <t xml:space="preserve">ist </t>
    </r>
    <r>
      <rPr>
        <u/>
        <sz val="11"/>
        <color theme="1"/>
        <rFont val="Calibri"/>
        <family val="2"/>
        <scheme val="minor"/>
      </rPr>
      <t>ein</t>
    </r>
    <r>
      <rPr>
        <sz val="11"/>
        <color theme="1"/>
        <rFont val="Calibri"/>
        <family val="2"/>
        <scheme val="minor"/>
      </rPr>
      <t xml:space="preserve"> Problem (Tastaturnutzer haben erheblichen Aufwand um zu der Meldung zu navigieren)
--&gt;</t>
    </r>
    <r>
      <rPr>
        <sz val="11"/>
        <color theme="9" tint="-0.249977111117893"/>
        <rFont val="Calibri"/>
        <family val="2"/>
        <scheme val="minor"/>
      </rPr>
      <t xml:space="preserve"> korrekt positives Ergebnis (beide Verfahren)</t>
    </r>
  </si>
  <si>
    <r>
      <t xml:space="preserve">ist </t>
    </r>
    <r>
      <rPr>
        <u/>
        <sz val="11"/>
        <color theme="1"/>
        <rFont val="Calibri"/>
        <family val="2"/>
        <scheme val="minor"/>
      </rPr>
      <t>kein</t>
    </r>
    <r>
      <rPr>
        <sz val="11"/>
        <color theme="1"/>
        <rFont val="Calibri"/>
        <family val="2"/>
        <scheme val="minor"/>
      </rPr>
      <t xml:space="preserve"> Problem (Fokus wurde nicht vom Autor geändert, daher ist es vom Browser abhängig)
--&gt; </t>
    </r>
    <r>
      <rPr>
        <sz val="11"/>
        <color rgb="FFFF0000"/>
        <rFont val="Calibri"/>
        <family val="2"/>
        <scheme val="minor"/>
      </rPr>
      <t>falsch positives Ergebnis (BIK BITV-Test)</t>
    </r>
    <r>
      <rPr>
        <sz val="11"/>
        <color theme="1"/>
        <rFont val="Calibri"/>
        <family val="2"/>
        <scheme val="minor"/>
      </rPr>
      <t/>
    </r>
  </si>
  <si>
    <r>
      <t xml:space="preserve">ist </t>
    </r>
    <r>
      <rPr>
        <u/>
        <sz val="11"/>
        <color theme="1"/>
        <rFont val="Calibri"/>
        <family val="2"/>
        <scheme val="minor"/>
      </rPr>
      <t>ein</t>
    </r>
    <r>
      <rPr>
        <sz val="11"/>
        <color theme="1"/>
        <rFont val="Calibri"/>
        <family val="2"/>
        <scheme val="minor"/>
      </rPr>
      <t xml:space="preserve"> Problem (Benutzer kann dadurch die Cookie-Hinweise nicht unmittelbar erkennen)
--&gt;</t>
    </r>
    <r>
      <rPr>
        <sz val="11"/>
        <color theme="9" tint="-0.249977111117893"/>
        <rFont val="Calibri"/>
        <family val="2"/>
        <scheme val="minor"/>
      </rPr>
      <t xml:space="preserve"> korrekt positives Ergebnis (beide Verfahren)</t>
    </r>
    <r>
      <rPr>
        <sz val="11"/>
        <color theme="1"/>
        <rFont val="Calibri"/>
        <family val="2"/>
        <scheme val="minor"/>
      </rPr>
      <t/>
    </r>
  </si>
  <si>
    <r>
      <t xml:space="preserve">ist </t>
    </r>
    <r>
      <rPr>
        <u/>
        <sz val="11"/>
        <color theme="1"/>
        <rFont val="Calibri"/>
        <family val="2"/>
        <scheme val="minor"/>
      </rPr>
      <t>kein</t>
    </r>
    <r>
      <rPr>
        <sz val="11"/>
        <color theme="1"/>
        <rFont val="Calibri"/>
        <family val="2"/>
        <scheme val="minor"/>
      </rPr>
      <t xml:space="preserve"> Problem (WCAG trifft keine Aussage dazu, ob gleich aussehende Elemente unterschiedliche Funktionen haben dürfen)
--&gt; </t>
    </r>
    <r>
      <rPr>
        <sz val="11"/>
        <color theme="9" tint="-0.249977111117893"/>
        <rFont val="Calibri"/>
        <family val="2"/>
        <scheme val="minor"/>
      </rPr>
      <t>korrekt negatives Ergebnis (beide Verfahren)</t>
    </r>
  </si>
  <si>
    <t>Die Vorlesen Funktion ist an einigen Stellen mit den Begriffen „ReadSpeaker“ und „Webreader“ beschriftet. Diese Inhalte sind nicht als englischer Text definiert und werden unverständlich vom Screenreader ausgegeben.
--&gt; hätte vom Verfahren nicht gewertet werden dürfen (aus Versehen)</t>
  </si>
  <si>
    <t>Der Fokus in den Unternavigationen wird verschieden dargestellt. Unter "Über uns" wird der fokussierte Link unterstrichen, in allen andern nicht unterstrichen dargestellt. Die Farbmarkierung mit dem Rahmen ist allerdings für alle gleich. Das Problem tritt in Chrome und Firefox auf.
--&gt; hätte vom Verfahren nicht gewertet werden dürfen (aus Versehen)</t>
  </si>
  <si>
    <t>Die Link-Beschriftungen im Slider beinhalten Überschrift, Text und den eigentlichen mehr-Link und sind dadurch sehr lang.
--&gt; hätte vom Verfahren nicht gewertet werden dürfen (aus Versehen)</t>
  </si>
  <si>
    <t>Landmarks: Nur die Hauptnavigation ist mittels landmark role ausgezeichnet.
--&gt; hätte vom Verfahren nicht gewertet werden dürfen (aus Versehen)</t>
  </si>
  <si>
    <t>Sprungmarken sind vorhanden, aber:  Die Aktivierung von "Suche" ruft die Suchseite unmittelbar auf und ist daher ein Link, kein Sprunglink.
--&gt; hätte vom Verfahren nicht gewertet werden dürfen (aus Versehen)</t>
  </si>
  <si>
    <t>Eine weitere Inkonsistenz bei der Navigation ist, dass bei der Aktivierung des Links „Suche“ in den Sprunglinks, unerwartet eine neue Seite aufgerufen wird und nicht auf derselben Seite navigiert wird.
--&gt; hätte vom Verfahren nicht gewertet werden dürfen (aus Versehen)</t>
  </si>
  <si>
    <r>
      <t xml:space="preserve">ist </t>
    </r>
    <r>
      <rPr>
        <u/>
        <sz val="11"/>
        <color theme="1"/>
        <rFont val="Calibri"/>
        <family val="2"/>
        <scheme val="minor"/>
      </rPr>
      <t>ein</t>
    </r>
    <r>
      <rPr>
        <sz val="11"/>
        <color theme="1"/>
        <rFont val="Calibri"/>
        <family val="2"/>
        <scheme val="minor"/>
      </rPr>
      <t xml:space="preserve"> Problem (den Zweck dieser Funktion zu erkennen ist durch die Screenreader-Ausgabe erschwert)
--&gt;</t>
    </r>
    <r>
      <rPr>
        <sz val="11"/>
        <color rgb="FFFF0000"/>
        <rFont val="Calibri"/>
        <family val="2"/>
        <scheme val="minor"/>
      </rPr>
      <t xml:space="preserve"> falsch negatives Ergebnis (BIK BITV-Test)</t>
    </r>
  </si>
  <si>
    <r>
      <t xml:space="preserve">ist </t>
    </r>
    <r>
      <rPr>
        <u/>
        <sz val="11"/>
        <color theme="1"/>
        <rFont val="Calibri"/>
        <family val="2"/>
        <scheme val="minor"/>
      </rPr>
      <t>ein</t>
    </r>
    <r>
      <rPr>
        <sz val="11"/>
        <color theme="1"/>
        <rFont val="Calibri"/>
        <family val="2"/>
        <scheme val="minor"/>
      </rPr>
      <t xml:space="preserve"> Problem (Screenreader-Ausgabe: "1 von 6 1 von 6")
--&gt;  </t>
    </r>
    <r>
      <rPr>
        <sz val="11"/>
        <color rgb="FFFF0000"/>
        <rFont val="Calibri"/>
        <family val="2"/>
        <scheme val="minor"/>
      </rPr>
      <t>falsch negatives Ergebnis (BIK BITV-Test)</t>
    </r>
  </si>
  <si>
    <r>
      <t xml:space="preserve">ist </t>
    </r>
    <r>
      <rPr>
        <u/>
        <sz val="11"/>
        <color theme="1"/>
        <rFont val="Calibri"/>
        <family val="2"/>
        <scheme val="minor"/>
      </rPr>
      <t>ein</t>
    </r>
    <r>
      <rPr>
        <sz val="11"/>
        <color theme="1"/>
        <rFont val="Calibri"/>
        <family val="2"/>
        <scheme val="minor"/>
      </rPr>
      <t xml:space="preserve"> Problem (eindeutige Struktur ist nicht gegeben, da der Link keinen Hauptinhalt sondern Nebeninhalt öffnet)
--&gt;</t>
    </r>
    <r>
      <rPr>
        <sz val="11"/>
        <color theme="9" tint="-0.249977111117893"/>
        <rFont val="Calibri"/>
        <family val="2"/>
        <scheme val="minor"/>
      </rPr>
      <t xml:space="preserve"> korrekt positives Ergebnis (beide Verfahren)</t>
    </r>
  </si>
  <si>
    <r>
      <t xml:space="preserve">ist </t>
    </r>
    <r>
      <rPr>
        <u/>
        <sz val="11"/>
        <color theme="1"/>
        <rFont val="Calibri"/>
        <family val="2"/>
        <scheme val="minor"/>
      </rPr>
      <t>ein</t>
    </r>
    <r>
      <rPr>
        <sz val="11"/>
        <color theme="1"/>
        <rFont val="Calibri"/>
        <family val="2"/>
        <scheme val="minor"/>
      </rPr>
      <t xml:space="preserve"> Problem (Ziel der Sprungmarke ist nicht an richtiger Stelle)
--&gt; </t>
    </r>
    <r>
      <rPr>
        <sz val="11"/>
        <color theme="9" tint="-0.249977111117893"/>
        <rFont val="Calibri"/>
        <family val="2"/>
        <scheme val="minor"/>
      </rPr>
      <t xml:space="preserve">korrekt positives Ergebnis (beide Verfahren) </t>
    </r>
  </si>
  <si>
    <r>
      <t xml:space="preserve">ist </t>
    </r>
    <r>
      <rPr>
        <u/>
        <sz val="11"/>
        <color theme="1"/>
        <rFont val="Calibri"/>
        <family val="2"/>
        <scheme val="minor"/>
      </rPr>
      <t>ein</t>
    </r>
    <r>
      <rPr>
        <sz val="11"/>
        <color theme="1"/>
        <rFont val="Calibri"/>
        <family val="2"/>
        <scheme val="minor"/>
      </rPr>
      <t xml:space="preserve"> (potentielles) Problem (führt in vielen Fällen zu Problemen, aber nicht zwangsläufig, da einige Probleme durch die assistiven Technologien abgefangen werden können) 
--&gt; </t>
    </r>
    <r>
      <rPr>
        <sz val="11"/>
        <color theme="9" tint="-0.249977111117893"/>
        <rFont val="Calibri"/>
        <family val="2"/>
        <scheme val="minor"/>
      </rPr>
      <t>korrekt positives Ergebnis (beide Verfahren)</t>
    </r>
  </si>
  <si>
    <t>Falsch positive Ergebnisse (nach WCAG 2.1 AA)</t>
  </si>
  <si>
    <t>Falsch negative Ergebnisse (nach WCAG 2.1 AA)</t>
  </si>
  <si>
    <t>Korrekt positive Ergebnisse (nach WCAG 2.1 AA)</t>
  </si>
  <si>
    <t>Korrekt negative Ergebnisse (nach WCAG 2.1 AA)</t>
  </si>
  <si>
    <t>Problem hätte vom Verfahren nicht gewertet werden dürfen</t>
  </si>
  <si>
    <t>Falsch positive Ergebnisse (aus Nutzersicht)</t>
  </si>
  <si>
    <t>Falsch negative Ergebnisse (aus Nutzersicht)</t>
  </si>
  <si>
    <t>Korrekt positive Ergebnisse (aus Nutzersicht)</t>
  </si>
  <si>
    <t>Korrekt negative Ergebnisse (aus Nutzersicht)</t>
  </si>
  <si>
    <t>Problem laut WCAG</t>
  </si>
  <si>
    <t>Problem aus Nutzersicht</t>
  </si>
  <si>
    <t>Problem aus Nutzersicht, aber nicht aus WCAG</t>
  </si>
  <si>
    <t>Kein Problem laut WCAG</t>
  </si>
  <si>
    <t>Kein Problem aus Nutzersicht</t>
  </si>
  <si>
    <r>
      <t xml:space="preserve">ist </t>
    </r>
    <r>
      <rPr>
        <u/>
        <sz val="11"/>
        <color theme="1"/>
        <rFont val="Calibri"/>
        <family val="2"/>
        <scheme val="minor"/>
      </rPr>
      <t>kein</t>
    </r>
    <r>
      <rPr>
        <sz val="11"/>
        <color theme="1"/>
        <rFont val="Calibri"/>
        <family val="2"/>
        <scheme val="minor"/>
      </rPr>
      <t xml:space="preserve"> Problem (wird nicht vorgelesen; getestet mit NVDA auf Chrome und JAWS auf Chrome) 
--&gt; </t>
    </r>
    <r>
      <rPr>
        <sz val="11"/>
        <color rgb="FFFF0000"/>
        <rFont val="Calibri"/>
        <family val="2"/>
        <scheme val="minor"/>
      </rPr>
      <t>falsch positives Ergebnis (BIK BITV-Test)</t>
    </r>
  </si>
  <si>
    <t>Problem laut WCAG und aus Nutzersicht</t>
  </si>
  <si>
    <t>Weder Problem laut WCAG noch aus Nutzersicht</t>
  </si>
  <si>
    <t>Problem laut WCAG, aber nicht aus Nutzersicht</t>
  </si>
  <si>
    <t>Screenshot</t>
  </si>
  <si>
    <t>Markierung</t>
  </si>
  <si>
    <t>Empfehlung</t>
  </si>
  <si>
    <t>Nicht vorhanden</t>
  </si>
  <si>
    <t>vorhanden</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</si>
</sst>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b/>
      <sz val="11"/>
      <color theme="1"/>
      <name val="Calibri"/>
      <family val="2"/>
      <scheme val="minor"/>
    </font>
    <font>
      <sz val="18"/>
      <color theme="1"/>
      <name val="Calibri"/>
      <family val="2"/>
      <scheme val="minor"/>
    </font>
    <font>
      <sz val="11"/>
      <color rgb="FFFF0000"/>
      <name val="Calibri"/>
      <family val="2"/>
      <scheme val="minor"/>
    </font>
    <font>
      <u/>
      <sz val="11"/>
      <color theme="1"/>
      <name val="Calibri"/>
      <family val="2"/>
      <scheme val="minor"/>
    </font>
    <font>
      <sz val="11"/>
      <color theme="9" tint="-0.249977111117893"/>
      <name val="Calibri"/>
      <family val="2"/>
      <scheme val="minor"/>
    </font>
    <font>
      <sz val="11"/>
      <name val="Calibri"/>
      <family val="2"/>
      <scheme val="minor"/>
    </font>
  </fonts>
  <fills count="6">
    <fill>
      <patternFill patternType="none"/>
    </fill>
    <fill>
      <patternFill patternType="gray125"/>
    </fill>
    <fill>
      <patternFill patternType="solid">
        <fgColor rgb="FFFF8989"/>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style="double">
        <color indexed="64"/>
      </bottom>
      <diagonal/>
    </border>
    <border>
      <left/>
      <right/>
      <top/>
      <bottom style="thin">
        <color indexed="64"/>
      </bottom>
      <diagonal/>
    </border>
  </borders>
  <cellStyleXfs count="1">
    <xf numFmtId="0" fontId="0" fillId="0" borderId="0"/>
  </cellStyleXfs>
  <cellXfs count="56">
    <xf numFmtId="0" fontId="0" fillId="0" borderId="0" xfId="0"/>
    <xf numFmtId="0" fontId="2" fillId="0" borderId="0" xfId="0" applyFont="1"/>
    <xf numFmtId="0" fontId="1" fillId="0" borderId="1" xfId="0" applyFont="1" applyBorder="1"/>
    <xf numFmtId="0" fontId="1" fillId="3" borderId="1" xfId="0" applyFont="1" applyFill="1" applyBorder="1"/>
    <xf numFmtId="0" fontId="0" fillId="3" borderId="2" xfId="0" applyFill="1" applyBorder="1"/>
    <xf numFmtId="0" fontId="0" fillId="3" borderId="1" xfId="0" applyFill="1" applyBorder="1"/>
    <xf numFmtId="14" fontId="0" fillId="3" borderId="1" xfId="0" applyNumberFormat="1" applyFill="1" applyBorder="1"/>
    <xf numFmtId="0" fontId="0" fillId="2" borderId="1" xfId="0" applyFill="1" applyBorder="1" applyAlignment="1">
      <alignment vertical="top" wrapText="1"/>
    </xf>
    <xf numFmtId="49" fontId="0" fillId="0" borderId="1" xfId="0" applyNumberFormat="1" applyBorder="1"/>
    <xf numFmtId="0" fontId="1" fillId="3" borderId="1" xfId="0" applyFont="1" applyFill="1" applyBorder="1" applyAlignment="1">
      <alignment horizontal="center"/>
    </xf>
    <xf numFmtId="0" fontId="1" fillId="0" borderId="1" xfId="0" applyFont="1" applyBorder="1" applyAlignment="1">
      <alignment horizontal="center" vertical="top"/>
    </xf>
    <xf numFmtId="0" fontId="0" fillId="0" borderId="1" xfId="0" applyFill="1" applyBorder="1" applyAlignment="1">
      <alignment vertical="top" wrapText="1"/>
    </xf>
    <xf numFmtId="0" fontId="0" fillId="3" borderId="1" xfId="0" applyFill="1" applyBorder="1" applyAlignment="1">
      <alignment vertical="top" wrapText="1"/>
    </xf>
    <xf numFmtId="0" fontId="1" fillId="0" borderId="0" xfId="0" applyFont="1" applyFill="1" applyBorder="1" applyAlignment="1">
      <alignment vertical="top" wrapText="1"/>
    </xf>
    <xf numFmtId="0" fontId="1" fillId="0" borderId="0" xfId="0" applyFont="1" applyFill="1" applyBorder="1"/>
    <xf numFmtId="0" fontId="0" fillId="4" borderId="1" xfId="0" applyFont="1" applyFill="1" applyBorder="1" applyAlignment="1">
      <alignment horizontal="center" vertical="center" wrapText="1"/>
    </xf>
    <xf numFmtId="0" fontId="0" fillId="3" borderId="1" xfId="0" applyFill="1" applyBorder="1" applyAlignment="1">
      <alignment wrapText="1"/>
    </xf>
    <xf numFmtId="49" fontId="0" fillId="0" borderId="1" xfId="0" applyNumberFormat="1" applyBorder="1" applyAlignment="1">
      <alignment wrapText="1"/>
    </xf>
    <xf numFmtId="0" fontId="0" fillId="0" borderId="3" xfId="0" applyFill="1" applyBorder="1" applyAlignment="1">
      <alignment wrapText="1"/>
    </xf>
    <xf numFmtId="0" fontId="0" fillId="0" borderId="0" xfId="0" applyFill="1" applyAlignment="1">
      <alignment wrapText="1"/>
    </xf>
    <xf numFmtId="0" fontId="0" fillId="3" borderId="1" xfId="0" applyFont="1" applyFill="1" applyBorder="1" applyAlignment="1">
      <alignment horizontal="center" vertical="center" wrapText="1"/>
    </xf>
    <xf numFmtId="0" fontId="1" fillId="0" borderId="0" xfId="0" applyFont="1"/>
    <xf numFmtId="0" fontId="0" fillId="0" borderId="1" xfId="0" applyFont="1" applyFill="1" applyBorder="1"/>
    <xf numFmtId="0" fontId="0" fillId="0" borderId="1" xfId="0" applyFont="1" applyBorder="1"/>
    <xf numFmtId="0" fontId="0" fillId="0" borderId="4" xfId="0" applyFont="1" applyBorder="1"/>
    <xf numFmtId="0" fontId="1" fillId="3" borderId="2" xfId="0" applyFont="1" applyFill="1" applyBorder="1"/>
    <xf numFmtId="0" fontId="0" fillId="3" borderId="1" xfId="0" applyFill="1" applyBorder="1" applyAlignment="1">
      <alignment vertical="top"/>
    </xf>
    <xf numFmtId="49" fontId="0" fillId="0" borderId="1" xfId="0" applyNumberFormat="1" applyBorder="1" applyAlignment="1">
      <alignment vertical="top"/>
    </xf>
    <xf numFmtId="14" fontId="0" fillId="3" borderId="1" xfId="0" applyNumberFormat="1" applyFill="1" applyBorder="1" applyAlignment="1">
      <alignment vertical="top"/>
    </xf>
    <xf numFmtId="49" fontId="0" fillId="0" borderId="1" xfId="0" applyNumberFormat="1" applyBorder="1" applyAlignment="1">
      <alignment vertical="top" wrapText="1"/>
    </xf>
    <xf numFmtId="0" fontId="0" fillId="4" borderId="1" xfId="0" applyFill="1" applyBorder="1" applyAlignment="1">
      <alignment horizontal="center" vertical="center" wrapText="1"/>
    </xf>
    <xf numFmtId="0" fontId="0" fillId="0" borderId="1" xfId="0" applyFont="1" applyFill="1" applyBorder="1" applyAlignment="1">
      <alignment vertical="top" wrapText="1"/>
    </xf>
    <xf numFmtId="14" fontId="0" fillId="3" borderId="1" xfId="0" applyNumberFormat="1" applyFill="1" applyBorder="1" applyAlignment="1">
      <alignment vertical="top" wrapText="1"/>
    </xf>
    <xf numFmtId="0" fontId="0" fillId="0" borderId="1" xfId="0" applyFill="1" applyBorder="1" applyAlignment="1">
      <alignment vertical="top"/>
    </xf>
    <xf numFmtId="0" fontId="0" fillId="0" borderId="1" xfId="0" applyFill="1" applyBorder="1" applyAlignment="1">
      <alignment horizontal="center" vertical="center" wrapText="1"/>
    </xf>
    <xf numFmtId="0" fontId="6" fillId="3" borderId="1" xfId="0" applyFont="1" applyFill="1" applyBorder="1" applyAlignment="1">
      <alignment vertical="top" wrapText="1"/>
    </xf>
    <xf numFmtId="0" fontId="1" fillId="0" borderId="1" xfId="0" applyFont="1" applyFill="1" applyBorder="1" applyAlignment="1">
      <alignment horizontal="center" vertical="center"/>
    </xf>
    <xf numFmtId="0" fontId="1" fillId="0" borderId="1" xfId="0" applyFont="1" applyBorder="1" applyAlignment="1">
      <alignment horizontal="center" vertical="center"/>
    </xf>
    <xf numFmtId="0" fontId="0" fillId="0" borderId="1" xfId="0" applyFill="1" applyBorder="1" applyAlignment="1">
      <alignment horizontal="left" vertical="top" wrapText="1"/>
    </xf>
    <xf numFmtId="0" fontId="0" fillId="5" borderId="1" xfId="0" applyFill="1" applyBorder="1" applyAlignment="1">
      <alignment vertical="top" wrapText="1"/>
    </xf>
    <xf numFmtId="0" fontId="0" fillId="3" borderId="1" xfId="0" applyFill="1" applyBorder="1" applyAlignment="1">
      <alignment horizontal="left" vertical="top" wrapText="1"/>
    </xf>
    <xf numFmtId="0" fontId="1" fillId="3" borderId="1" xfId="0" applyFont="1" applyFill="1" applyBorder="1" applyAlignment="1">
      <alignment horizontal="left" vertical="top"/>
    </xf>
    <xf numFmtId="0" fontId="1" fillId="0" borderId="1" xfId="0" applyFont="1" applyBorder="1" applyAlignment="1">
      <alignment horizontal="left" vertical="top"/>
    </xf>
    <xf numFmtId="0" fontId="0" fillId="0" borderId="0" xfId="0" applyFill="1"/>
    <xf numFmtId="0" fontId="1" fillId="0" borderId="1" xfId="0" applyFont="1" applyFill="1" applyBorder="1"/>
    <xf numFmtId="0" fontId="0" fillId="0" borderId="1" xfId="0" applyBorder="1"/>
    <xf numFmtId="0" fontId="0" fillId="0" borderId="1" xfId="0" applyFill="1" applyBorder="1"/>
    <xf numFmtId="0" fontId="1" fillId="0" borderId="5" xfId="0" applyFont="1" applyFill="1" applyBorder="1" applyAlignment="1">
      <alignment wrapText="1"/>
    </xf>
    <xf numFmtId="0" fontId="1" fillId="3" borderId="2" xfId="0" applyFont="1" applyFill="1" applyBorder="1" applyAlignment="1">
      <alignment wrapText="1"/>
    </xf>
    <xf numFmtId="0" fontId="1" fillId="3" borderId="1" xfId="0" applyFont="1" applyFill="1" applyBorder="1" applyAlignment="1">
      <alignment wrapText="1"/>
    </xf>
    <xf numFmtId="0" fontId="1" fillId="3" borderId="1" xfId="0" applyFont="1" applyFill="1" applyBorder="1" applyAlignment="1">
      <alignment horizontal="center" wrapText="1"/>
    </xf>
    <xf numFmtId="0" fontId="1" fillId="3" borderId="1" xfId="0" applyFont="1" applyFill="1" applyBorder="1" applyAlignment="1">
      <alignment horizontal="center"/>
    </xf>
    <xf numFmtId="0" fontId="1" fillId="0" borderId="1" xfId="0" applyFont="1" applyFill="1" applyBorder="1" applyAlignment="1">
      <alignment horizontal="center" wrapText="1"/>
    </xf>
    <xf numFmtId="0" fontId="1" fillId="0" borderId="1" xfId="0" applyFont="1" applyFill="1" applyBorder="1" applyAlignment="1">
      <alignment horizontal="center"/>
    </xf>
    <xf numFmtId="0" fontId="1" fillId="0" borderId="1" xfId="0" applyFont="1" applyBorder="1" applyAlignment="1">
      <alignment horizontal="center" vertical="center"/>
    </xf>
    <xf numFmtId="0" fontId="1" fillId="0" borderId="1" xfId="0" applyFont="1" applyBorder="1" applyAlignment="1">
      <alignment horizontal="center" vertical="top"/>
    </xf>
  </cellXfs>
  <cellStyles count="1">
    <cellStyle name="Standard" xfId="0" builtinId="0"/>
  </cellStyles>
  <dxfs count="0"/>
  <tableStyles count="0" defaultTableStyle="TableStyleMedium2" defaultPivotStyle="PivotStyleLight16"/>
  <colors>
    <mruColors>
      <color rgb="FFFF898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P80"/>
  <sheetViews>
    <sheetView tabSelected="1" topLeftCell="D25" zoomScale="81" zoomScaleNormal="100" workbookViewId="0">
      <selection activeCell="G70" sqref="G70"/>
    </sheetView>
  </sheetViews>
  <sheetFormatPr baseColWidth="10" defaultRowHeight="14.4" x14ac:dyDescent="0.3"/>
  <cols>
    <col min="1" max="1" width="3.33203125" customWidth="1"/>
    <col min="2" max="2" width="11.5546875" customWidth="1"/>
    <col min="3" max="4" width="57.88671875" customWidth="1"/>
    <col min="5" max="5" width="14.33203125" customWidth="1"/>
    <col min="6" max="6" width="15" customWidth="1"/>
    <col min="7" max="7" width="49" customWidth="1"/>
    <col min="8" max="8" width="46.6640625" customWidth="1"/>
  </cols>
  <sheetData>
    <row r="2" spans="2:14" x14ac:dyDescent="0.3">
      <c r="G2" s="43"/>
      <c r="H2" s="43"/>
    </row>
    <row r="3" spans="2:14" ht="23.4" x14ac:dyDescent="0.45">
      <c r="B3" s="1" t="s">
        <v>0</v>
      </c>
      <c r="C3" s="1"/>
      <c r="D3" s="1"/>
    </row>
    <row r="5" spans="2:14" ht="14.4" customHeight="1" x14ac:dyDescent="0.3">
      <c r="B5" s="54" t="s">
        <v>307</v>
      </c>
      <c r="C5" s="3" t="s">
        <v>1</v>
      </c>
      <c r="D5" s="2" t="s">
        <v>2</v>
      </c>
      <c r="E5" s="41" t="s">
        <v>1</v>
      </c>
      <c r="F5" s="42" t="s">
        <v>2</v>
      </c>
      <c r="G5" s="50" t="s">
        <v>222</v>
      </c>
      <c r="H5" s="52" t="s">
        <v>223</v>
      </c>
      <c r="I5" s="51" t="s">
        <v>1</v>
      </c>
      <c r="J5" s="51"/>
      <c r="K5" s="51"/>
      <c r="L5" s="55" t="s">
        <v>2</v>
      </c>
      <c r="M5" s="55"/>
      <c r="N5" s="55"/>
    </row>
    <row r="6" spans="2:14" x14ac:dyDescent="0.3">
      <c r="B6" s="54"/>
      <c r="C6" s="3" t="s">
        <v>7</v>
      </c>
      <c r="D6" s="2" t="s">
        <v>7</v>
      </c>
      <c r="E6" s="41" t="s">
        <v>6</v>
      </c>
      <c r="F6" s="42" t="s">
        <v>39</v>
      </c>
      <c r="G6" s="51"/>
      <c r="H6" s="53"/>
      <c r="I6" s="3" t="s">
        <v>505</v>
      </c>
      <c r="J6" s="3" t="s">
        <v>506</v>
      </c>
      <c r="K6" s="3" t="s">
        <v>507</v>
      </c>
      <c r="L6" s="2" t="s">
        <v>505</v>
      </c>
      <c r="M6" s="44" t="s">
        <v>506</v>
      </c>
      <c r="N6" s="44" t="s">
        <v>507</v>
      </c>
    </row>
    <row r="7" spans="2:14" ht="43.2" x14ac:dyDescent="0.3">
      <c r="B7" s="37">
        <v>1</v>
      </c>
      <c r="C7" s="12" t="s">
        <v>3</v>
      </c>
      <c r="D7" s="11"/>
      <c r="E7" s="4" t="s">
        <v>4</v>
      </c>
      <c r="F7" s="8"/>
      <c r="G7" s="12" t="s">
        <v>224</v>
      </c>
      <c r="H7" s="11" t="s">
        <v>501</v>
      </c>
      <c r="I7" s="5">
        <v>0</v>
      </c>
      <c r="J7" s="5">
        <v>0</v>
      </c>
      <c r="K7" s="5">
        <v>0</v>
      </c>
      <c r="L7" s="45"/>
      <c r="M7" s="45"/>
      <c r="N7" s="45"/>
    </row>
    <row r="8" spans="2:14" ht="59.4" customHeight="1" x14ac:dyDescent="0.3">
      <c r="B8" s="37">
        <v>2</v>
      </c>
      <c r="C8" s="12"/>
      <c r="D8" s="11" t="s">
        <v>52</v>
      </c>
      <c r="E8" s="4"/>
      <c r="F8" s="8" t="s">
        <v>53</v>
      </c>
      <c r="G8" s="12" t="s">
        <v>225</v>
      </c>
      <c r="H8" s="11" t="s">
        <v>231</v>
      </c>
      <c r="I8" s="5"/>
      <c r="J8" s="5"/>
      <c r="K8" s="5"/>
      <c r="L8" s="45">
        <v>1</v>
      </c>
      <c r="M8" s="45">
        <v>1</v>
      </c>
      <c r="N8" s="45">
        <v>1</v>
      </c>
    </row>
    <row r="9" spans="2:14" ht="76.95" customHeight="1" x14ac:dyDescent="0.3">
      <c r="B9" s="37">
        <v>3</v>
      </c>
      <c r="C9" s="15" t="s">
        <v>228</v>
      </c>
      <c r="D9" s="11" t="s">
        <v>219</v>
      </c>
      <c r="E9" s="4" t="s">
        <v>90</v>
      </c>
      <c r="F9" s="8" t="s">
        <v>53</v>
      </c>
      <c r="G9" s="12" t="s">
        <v>233</v>
      </c>
      <c r="H9" s="11" t="s">
        <v>234</v>
      </c>
      <c r="I9" s="5"/>
      <c r="J9" s="5"/>
      <c r="K9" s="5"/>
      <c r="L9" s="45">
        <v>1</v>
      </c>
      <c r="M9" s="45">
        <v>1</v>
      </c>
      <c r="N9" s="45">
        <v>1</v>
      </c>
    </row>
    <row r="10" spans="2:14" ht="118.95" customHeight="1" x14ac:dyDescent="0.3">
      <c r="B10" s="37">
        <v>4</v>
      </c>
      <c r="C10" s="12" t="s">
        <v>9</v>
      </c>
      <c r="D10" s="15" t="s">
        <v>228</v>
      </c>
      <c r="E10" s="5" t="s">
        <v>10</v>
      </c>
      <c r="F10" s="8" t="s">
        <v>54</v>
      </c>
      <c r="G10" s="12" t="s">
        <v>232</v>
      </c>
      <c r="H10" s="11" t="s">
        <v>229</v>
      </c>
      <c r="I10" s="5">
        <v>0</v>
      </c>
      <c r="J10" s="5">
        <v>0</v>
      </c>
      <c r="K10" s="5">
        <v>0</v>
      </c>
      <c r="L10" s="45"/>
      <c r="M10" s="45"/>
      <c r="N10" s="45"/>
    </row>
    <row r="11" spans="2:14" ht="106.2" customHeight="1" x14ac:dyDescent="0.3">
      <c r="B11" s="37">
        <v>5</v>
      </c>
      <c r="C11" s="12"/>
      <c r="D11" s="11" t="s">
        <v>221</v>
      </c>
      <c r="E11" s="5"/>
      <c r="F11" s="8" t="s">
        <v>54</v>
      </c>
      <c r="G11" s="12" t="s">
        <v>226</v>
      </c>
      <c r="H11" s="11" t="s">
        <v>482</v>
      </c>
      <c r="I11" s="5"/>
      <c r="J11" s="5"/>
      <c r="K11" s="5"/>
      <c r="L11" s="46">
        <v>1</v>
      </c>
      <c r="M11" s="46">
        <v>1</v>
      </c>
      <c r="N11" s="46">
        <v>1</v>
      </c>
    </row>
    <row r="12" spans="2:14" ht="100.8" x14ac:dyDescent="0.3">
      <c r="B12" s="37">
        <v>6</v>
      </c>
      <c r="C12" s="12"/>
      <c r="D12" s="11" t="s">
        <v>220</v>
      </c>
      <c r="E12" s="5"/>
      <c r="F12" s="8" t="s">
        <v>54</v>
      </c>
      <c r="G12" s="12" t="s">
        <v>227</v>
      </c>
      <c r="H12" s="11" t="s">
        <v>483</v>
      </c>
      <c r="I12" s="5"/>
      <c r="J12" s="5"/>
      <c r="K12" s="5"/>
      <c r="L12" s="46">
        <v>1</v>
      </c>
      <c r="M12" s="46">
        <v>1</v>
      </c>
      <c r="N12" s="46">
        <v>1</v>
      </c>
    </row>
    <row r="13" spans="2:14" ht="57.6" x14ac:dyDescent="0.3">
      <c r="B13" s="37">
        <v>7</v>
      </c>
      <c r="C13" s="15" t="s">
        <v>228</v>
      </c>
      <c r="D13" s="11" t="s">
        <v>55</v>
      </c>
      <c r="E13" s="6" t="s">
        <v>4</v>
      </c>
      <c r="F13" s="8" t="s">
        <v>54</v>
      </c>
      <c r="G13" s="12" t="s">
        <v>276</v>
      </c>
      <c r="H13" s="11" t="s">
        <v>277</v>
      </c>
      <c r="I13" s="5"/>
      <c r="J13" s="5"/>
      <c r="K13" s="5"/>
      <c r="L13" s="45">
        <v>1</v>
      </c>
      <c r="M13" s="45">
        <v>1</v>
      </c>
      <c r="N13" s="45">
        <v>1</v>
      </c>
    </row>
    <row r="14" spans="2:14" ht="72" x14ac:dyDescent="0.3">
      <c r="B14" s="37">
        <v>8</v>
      </c>
      <c r="C14" s="15" t="s">
        <v>228</v>
      </c>
      <c r="D14" s="11" t="s">
        <v>56</v>
      </c>
      <c r="E14" s="5" t="s">
        <v>5</v>
      </c>
      <c r="F14" s="8" t="s">
        <v>54</v>
      </c>
      <c r="G14" s="12" t="s">
        <v>235</v>
      </c>
      <c r="H14" s="11" t="s">
        <v>236</v>
      </c>
      <c r="I14" s="5"/>
      <c r="J14" s="5"/>
      <c r="K14" s="5"/>
      <c r="L14" s="45">
        <v>1</v>
      </c>
      <c r="M14" s="45">
        <v>1</v>
      </c>
      <c r="N14" s="45">
        <v>1</v>
      </c>
    </row>
    <row r="15" spans="2:14" ht="57.6" x14ac:dyDescent="0.3">
      <c r="B15" s="37">
        <v>9</v>
      </c>
      <c r="C15" s="15" t="s">
        <v>228</v>
      </c>
      <c r="D15" s="11" t="s">
        <v>57</v>
      </c>
      <c r="E15" s="5" t="s">
        <v>5</v>
      </c>
      <c r="F15" s="8" t="s">
        <v>54</v>
      </c>
      <c r="G15" s="12" t="s">
        <v>484</v>
      </c>
      <c r="H15" s="11" t="s">
        <v>237</v>
      </c>
      <c r="I15" s="5"/>
      <c r="J15" s="5"/>
      <c r="K15" s="5"/>
      <c r="L15" s="45">
        <v>1</v>
      </c>
      <c r="M15" s="45">
        <v>1</v>
      </c>
      <c r="N15" s="45">
        <v>1</v>
      </c>
    </row>
    <row r="16" spans="2:14" ht="57.6" x14ac:dyDescent="0.3">
      <c r="B16" s="37">
        <v>10</v>
      </c>
      <c r="C16" s="12"/>
      <c r="D16" s="11" t="s">
        <v>59</v>
      </c>
      <c r="E16" s="5"/>
      <c r="F16" s="8" t="s">
        <v>54</v>
      </c>
      <c r="G16" s="12" t="s">
        <v>260</v>
      </c>
      <c r="H16" s="11" t="s">
        <v>261</v>
      </c>
      <c r="I16" s="5"/>
      <c r="J16" s="5"/>
      <c r="K16" s="5"/>
      <c r="L16" s="45">
        <v>1</v>
      </c>
      <c r="M16" s="45">
        <v>1</v>
      </c>
      <c r="N16" s="45">
        <v>1</v>
      </c>
    </row>
    <row r="17" spans="2:16" ht="57.6" x14ac:dyDescent="0.3">
      <c r="B17" s="37">
        <v>11</v>
      </c>
      <c r="C17" s="12"/>
      <c r="D17" s="11" t="s">
        <v>60</v>
      </c>
      <c r="E17" s="5"/>
      <c r="F17" s="8" t="s">
        <v>54</v>
      </c>
      <c r="G17" s="12" t="s">
        <v>260</v>
      </c>
      <c r="H17" s="11" t="s">
        <v>262</v>
      </c>
      <c r="I17" s="5"/>
      <c r="J17" s="5"/>
      <c r="K17" s="5"/>
      <c r="L17" s="45">
        <v>1</v>
      </c>
      <c r="M17" s="45">
        <v>1</v>
      </c>
      <c r="N17" s="45">
        <v>1</v>
      </c>
    </row>
    <row r="18" spans="2:16" ht="57.6" x14ac:dyDescent="0.3">
      <c r="B18" s="37">
        <v>12</v>
      </c>
      <c r="C18" s="12"/>
      <c r="D18" s="11" t="s">
        <v>61</v>
      </c>
      <c r="E18" s="5"/>
      <c r="F18" s="8" t="s">
        <v>54</v>
      </c>
      <c r="G18" s="12" t="s">
        <v>260</v>
      </c>
      <c r="H18" s="11" t="s">
        <v>263</v>
      </c>
      <c r="I18" s="5"/>
      <c r="J18" s="5"/>
      <c r="K18" s="5"/>
      <c r="L18" s="45">
        <v>1</v>
      </c>
      <c r="M18" s="45">
        <v>1</v>
      </c>
      <c r="N18" s="45">
        <v>1</v>
      </c>
    </row>
    <row r="19" spans="2:16" ht="57.6" x14ac:dyDescent="0.3">
      <c r="B19" s="37">
        <v>13</v>
      </c>
      <c r="C19" s="12"/>
      <c r="D19" s="11" t="s">
        <v>62</v>
      </c>
      <c r="E19" s="5"/>
      <c r="F19" s="8" t="s">
        <v>54</v>
      </c>
      <c r="G19" s="12" t="s">
        <v>260</v>
      </c>
      <c r="H19" s="11" t="s">
        <v>264</v>
      </c>
      <c r="I19" s="5"/>
      <c r="J19" s="5"/>
      <c r="K19" s="5"/>
      <c r="L19" s="45">
        <v>1</v>
      </c>
      <c r="M19" s="45">
        <v>1</v>
      </c>
      <c r="N19" s="45">
        <v>1</v>
      </c>
    </row>
    <row r="20" spans="2:16" ht="43.2" x14ac:dyDescent="0.3">
      <c r="B20" s="37">
        <v>14</v>
      </c>
      <c r="C20" s="12" t="s">
        <v>11</v>
      </c>
      <c r="D20" s="15" t="s">
        <v>228</v>
      </c>
      <c r="E20" s="16" t="s">
        <v>278</v>
      </c>
      <c r="F20" s="8" t="s">
        <v>203</v>
      </c>
      <c r="G20" s="12" t="s">
        <v>265</v>
      </c>
      <c r="H20" s="11" t="s">
        <v>267</v>
      </c>
      <c r="I20" s="5">
        <v>0</v>
      </c>
      <c r="J20" s="5">
        <v>0</v>
      </c>
      <c r="K20" s="5">
        <v>0</v>
      </c>
      <c r="L20" s="45"/>
      <c r="M20" s="45"/>
      <c r="N20" s="45"/>
    </row>
    <row r="21" spans="2:16" ht="43.2" x14ac:dyDescent="0.3">
      <c r="B21" s="37">
        <v>15</v>
      </c>
      <c r="C21" s="12" t="s">
        <v>12</v>
      </c>
      <c r="D21" s="11"/>
      <c r="E21" s="5" t="s">
        <v>13</v>
      </c>
      <c r="F21" s="8"/>
      <c r="G21" s="12" t="s">
        <v>266</v>
      </c>
      <c r="H21" s="11" t="s">
        <v>279</v>
      </c>
      <c r="I21" s="5">
        <v>0</v>
      </c>
      <c r="J21" s="5">
        <v>0</v>
      </c>
      <c r="K21" s="5">
        <v>0</v>
      </c>
      <c r="L21" s="45"/>
      <c r="M21" s="45"/>
      <c r="N21" s="45"/>
    </row>
    <row r="22" spans="2:16" ht="43.2" x14ac:dyDescent="0.3">
      <c r="B22" s="37">
        <v>16</v>
      </c>
      <c r="C22" s="12" t="s">
        <v>15</v>
      </c>
      <c r="D22" s="11"/>
      <c r="E22" s="5" t="s">
        <v>14</v>
      </c>
      <c r="F22" s="8"/>
      <c r="G22" s="12" t="s">
        <v>268</v>
      </c>
      <c r="H22" s="11" t="s">
        <v>269</v>
      </c>
      <c r="I22" s="5">
        <v>0</v>
      </c>
      <c r="J22" s="5">
        <v>0</v>
      </c>
      <c r="K22" s="5">
        <v>0</v>
      </c>
      <c r="L22" s="45"/>
      <c r="M22" s="45"/>
      <c r="N22" s="45"/>
    </row>
    <row r="23" spans="2:16" ht="43.95" customHeight="1" x14ac:dyDescent="0.3">
      <c r="B23" s="37">
        <v>17</v>
      </c>
      <c r="C23" s="12" t="s">
        <v>16</v>
      </c>
      <c r="D23" s="11"/>
      <c r="E23" s="5" t="s">
        <v>14</v>
      </c>
      <c r="F23" s="8"/>
      <c r="G23" s="12" t="s">
        <v>268</v>
      </c>
      <c r="H23" s="11" t="s">
        <v>269</v>
      </c>
      <c r="I23" s="5">
        <v>0</v>
      </c>
      <c r="J23" s="5">
        <v>0</v>
      </c>
      <c r="K23" s="5">
        <v>0</v>
      </c>
      <c r="L23" s="45"/>
      <c r="M23" s="45"/>
      <c r="N23" s="45"/>
    </row>
    <row r="24" spans="2:16" ht="144" x14ac:dyDescent="0.3">
      <c r="B24" s="37">
        <v>18</v>
      </c>
      <c r="C24" s="12" t="s">
        <v>240</v>
      </c>
      <c r="D24" s="11" t="s">
        <v>238</v>
      </c>
      <c r="E24" s="5" t="s">
        <v>17</v>
      </c>
      <c r="F24" s="8" t="s">
        <v>40</v>
      </c>
      <c r="G24" s="12" t="s">
        <v>280</v>
      </c>
      <c r="H24" s="11" t="s">
        <v>270</v>
      </c>
      <c r="I24" s="5">
        <v>0</v>
      </c>
      <c r="J24" s="5">
        <v>0</v>
      </c>
      <c r="K24" s="5">
        <v>0</v>
      </c>
      <c r="L24" s="45">
        <v>1</v>
      </c>
      <c r="M24" s="45">
        <v>1</v>
      </c>
      <c r="N24" s="45">
        <v>1</v>
      </c>
    </row>
    <row r="25" spans="2:16" ht="43.2" x14ac:dyDescent="0.3">
      <c r="B25" s="37">
        <v>19</v>
      </c>
      <c r="C25" s="12" t="s">
        <v>19</v>
      </c>
      <c r="D25" s="11" t="s">
        <v>46</v>
      </c>
      <c r="E25" s="5" t="s">
        <v>22</v>
      </c>
      <c r="F25" s="8" t="s">
        <v>41</v>
      </c>
      <c r="G25" s="12" t="s">
        <v>281</v>
      </c>
      <c r="H25" s="11" t="s">
        <v>271</v>
      </c>
      <c r="I25" s="5">
        <v>0</v>
      </c>
      <c r="J25" s="5">
        <v>0</v>
      </c>
      <c r="K25" s="5">
        <v>0</v>
      </c>
      <c r="L25" s="45">
        <v>0</v>
      </c>
      <c r="M25" s="45">
        <v>0</v>
      </c>
      <c r="N25" s="45">
        <v>1</v>
      </c>
    </row>
    <row r="26" spans="2:16" ht="43.2" x14ac:dyDescent="0.3">
      <c r="B26" s="37">
        <v>20</v>
      </c>
      <c r="C26" s="12" t="s">
        <v>20</v>
      </c>
      <c r="D26" s="11" t="s">
        <v>45</v>
      </c>
      <c r="E26" s="5" t="s">
        <v>22</v>
      </c>
      <c r="F26" s="8" t="s">
        <v>41</v>
      </c>
      <c r="G26" s="12" t="s">
        <v>281</v>
      </c>
      <c r="H26" s="11" t="s">
        <v>272</v>
      </c>
      <c r="I26" s="5">
        <v>0</v>
      </c>
      <c r="J26" s="5">
        <v>0</v>
      </c>
      <c r="K26" s="5">
        <v>0</v>
      </c>
      <c r="L26" s="45">
        <v>0</v>
      </c>
      <c r="M26" s="45">
        <v>0</v>
      </c>
      <c r="N26" s="45">
        <v>1</v>
      </c>
    </row>
    <row r="27" spans="2:16" ht="57.6" x14ac:dyDescent="0.3">
      <c r="B27" s="37">
        <v>21</v>
      </c>
      <c r="C27" s="12" t="s">
        <v>21</v>
      </c>
      <c r="D27" s="11" t="s">
        <v>43</v>
      </c>
      <c r="E27" s="5" t="s">
        <v>22</v>
      </c>
      <c r="F27" s="8" t="s">
        <v>41</v>
      </c>
      <c r="G27" s="12" t="s">
        <v>285</v>
      </c>
      <c r="H27" s="11" t="s">
        <v>272</v>
      </c>
      <c r="I27" s="5">
        <v>0</v>
      </c>
      <c r="J27" s="5">
        <v>0</v>
      </c>
      <c r="K27" s="5">
        <v>0</v>
      </c>
      <c r="L27" s="45">
        <v>1</v>
      </c>
      <c r="M27" s="45">
        <v>1</v>
      </c>
      <c r="N27" s="45">
        <v>1</v>
      </c>
    </row>
    <row r="28" spans="2:16" ht="43.2" x14ac:dyDescent="0.3">
      <c r="B28" s="37">
        <v>22</v>
      </c>
      <c r="C28" s="12" t="s">
        <v>23</v>
      </c>
      <c r="D28" s="11" t="s">
        <v>63</v>
      </c>
      <c r="E28" s="5" t="s">
        <v>24</v>
      </c>
      <c r="F28" s="8" t="s">
        <v>42</v>
      </c>
      <c r="G28" s="12" t="s">
        <v>284</v>
      </c>
      <c r="H28" s="11" t="s">
        <v>282</v>
      </c>
      <c r="I28" s="5">
        <v>0</v>
      </c>
      <c r="J28" s="5">
        <v>0</v>
      </c>
      <c r="K28" s="5">
        <v>0</v>
      </c>
      <c r="L28" s="45">
        <v>1</v>
      </c>
      <c r="M28" s="45">
        <v>1</v>
      </c>
      <c r="N28" s="45">
        <v>1</v>
      </c>
    </row>
    <row r="29" spans="2:16" ht="57.6" x14ac:dyDescent="0.3">
      <c r="B29" s="37">
        <v>23</v>
      </c>
      <c r="C29" s="12" t="s">
        <v>26</v>
      </c>
      <c r="D29" s="11" t="s">
        <v>68</v>
      </c>
      <c r="E29" s="5" t="s">
        <v>25</v>
      </c>
      <c r="F29" s="8" t="s">
        <v>44</v>
      </c>
      <c r="G29" s="12" t="s">
        <v>485</v>
      </c>
      <c r="H29" s="11" t="s">
        <v>283</v>
      </c>
      <c r="I29" s="5">
        <v>0</v>
      </c>
      <c r="J29" s="5">
        <v>0</v>
      </c>
      <c r="K29" s="5">
        <v>0</v>
      </c>
      <c r="L29" s="45">
        <v>0</v>
      </c>
      <c r="M29" s="45">
        <v>0</v>
      </c>
      <c r="N29" s="45">
        <v>1</v>
      </c>
    </row>
    <row r="30" spans="2:16" ht="90" customHeight="1" x14ac:dyDescent="0.3">
      <c r="B30" s="37">
        <v>24</v>
      </c>
      <c r="C30" s="7" t="s">
        <v>480</v>
      </c>
      <c r="D30" s="7" t="s">
        <v>481</v>
      </c>
      <c r="E30" s="5" t="s">
        <v>25</v>
      </c>
      <c r="F30" s="8" t="s">
        <v>77</v>
      </c>
      <c r="G30" s="12" t="s">
        <v>286</v>
      </c>
      <c r="H30" s="11" t="s">
        <v>287</v>
      </c>
      <c r="I30" s="5"/>
      <c r="J30" s="5"/>
      <c r="K30" s="5"/>
      <c r="L30" s="45"/>
      <c r="M30" s="45"/>
      <c r="N30" s="45"/>
    </row>
    <row r="31" spans="2:16" ht="72" x14ac:dyDescent="0.3">
      <c r="B31" s="37">
        <v>25</v>
      </c>
      <c r="C31" s="7" t="s">
        <v>479</v>
      </c>
      <c r="D31" s="11" t="s">
        <v>58</v>
      </c>
      <c r="E31" s="5" t="s">
        <v>25</v>
      </c>
      <c r="F31" s="8" t="s">
        <v>54</v>
      </c>
      <c r="G31" s="12" t="s">
        <v>245</v>
      </c>
      <c r="H31" s="11" t="s">
        <v>288</v>
      </c>
      <c r="I31" s="5"/>
      <c r="J31" s="5"/>
      <c r="K31" s="5"/>
      <c r="L31" s="45">
        <v>0</v>
      </c>
      <c r="M31" s="45">
        <v>0</v>
      </c>
      <c r="N31" s="45">
        <v>1</v>
      </c>
    </row>
    <row r="32" spans="2:16" ht="60" customHeight="1" x14ac:dyDescent="0.3">
      <c r="B32" s="37">
        <v>26</v>
      </c>
      <c r="C32" s="12" t="s">
        <v>27</v>
      </c>
      <c r="D32" s="11" t="s">
        <v>65</v>
      </c>
      <c r="E32" s="5" t="s">
        <v>29</v>
      </c>
      <c r="F32" s="8" t="s">
        <v>44</v>
      </c>
      <c r="G32" s="12" t="s">
        <v>289</v>
      </c>
      <c r="H32" s="11" t="s">
        <v>290</v>
      </c>
      <c r="I32" s="5">
        <v>0</v>
      </c>
      <c r="J32" s="5">
        <v>0</v>
      </c>
      <c r="K32" s="5">
        <v>0</v>
      </c>
      <c r="L32" s="45">
        <v>1</v>
      </c>
      <c r="M32" s="45">
        <v>0</v>
      </c>
      <c r="N32" s="45">
        <v>1</v>
      </c>
      <c r="O32" s="18"/>
      <c r="P32" s="19"/>
    </row>
    <row r="33" spans="2:16" ht="43.2" x14ac:dyDescent="0.3">
      <c r="B33" s="37">
        <v>27</v>
      </c>
      <c r="C33" s="12" t="s">
        <v>28</v>
      </c>
      <c r="D33" s="15" t="s">
        <v>228</v>
      </c>
      <c r="E33" s="5" t="s">
        <v>29</v>
      </c>
      <c r="F33" s="8" t="s">
        <v>44</v>
      </c>
      <c r="G33" s="12" t="s">
        <v>244</v>
      </c>
      <c r="H33" s="11" t="s">
        <v>242</v>
      </c>
      <c r="I33" s="5">
        <v>0</v>
      </c>
      <c r="J33" s="5">
        <v>0</v>
      </c>
      <c r="K33" s="5">
        <v>0</v>
      </c>
      <c r="L33" s="45"/>
      <c r="M33" s="45"/>
      <c r="N33" s="45"/>
      <c r="O33" s="18"/>
      <c r="P33" s="19"/>
    </row>
    <row r="34" spans="2:16" ht="72" x14ac:dyDescent="0.3">
      <c r="B34" s="37">
        <v>28</v>
      </c>
      <c r="C34" s="12"/>
      <c r="D34" s="11" t="s">
        <v>64</v>
      </c>
      <c r="E34" s="5"/>
      <c r="F34" s="8" t="s">
        <v>44</v>
      </c>
      <c r="G34" s="12" t="s">
        <v>243</v>
      </c>
      <c r="H34" s="11" t="s">
        <v>241</v>
      </c>
      <c r="I34" s="5"/>
      <c r="J34" s="5"/>
      <c r="K34" s="5"/>
      <c r="L34" s="45">
        <v>1</v>
      </c>
      <c r="M34" s="45">
        <v>1</v>
      </c>
      <c r="N34" s="45">
        <v>1</v>
      </c>
    </row>
    <row r="35" spans="2:16" ht="43.2" x14ac:dyDescent="0.3">
      <c r="B35" s="37">
        <v>29</v>
      </c>
      <c r="C35" s="15" t="s">
        <v>228</v>
      </c>
      <c r="D35" s="11" t="s">
        <v>66</v>
      </c>
      <c r="E35" s="5" t="s">
        <v>114</v>
      </c>
      <c r="F35" s="17" t="s">
        <v>246</v>
      </c>
      <c r="G35" s="12" t="s">
        <v>247</v>
      </c>
      <c r="H35" s="11" t="s">
        <v>291</v>
      </c>
      <c r="I35" s="5"/>
      <c r="J35" s="5"/>
      <c r="K35" s="5"/>
      <c r="L35" s="45">
        <v>1</v>
      </c>
      <c r="M35" s="45">
        <v>1</v>
      </c>
      <c r="N35" s="45">
        <v>1</v>
      </c>
    </row>
    <row r="36" spans="2:16" ht="46.95" customHeight="1" x14ac:dyDescent="0.3">
      <c r="B36" s="37">
        <v>30</v>
      </c>
      <c r="C36" s="12"/>
      <c r="D36" s="11" t="s">
        <v>67</v>
      </c>
      <c r="E36" s="5"/>
      <c r="F36" s="8" t="s">
        <v>44</v>
      </c>
      <c r="G36" s="12" t="s">
        <v>248</v>
      </c>
      <c r="H36" s="11" t="s">
        <v>292</v>
      </c>
      <c r="I36" s="5"/>
      <c r="J36" s="5"/>
      <c r="K36" s="5"/>
      <c r="L36" s="45">
        <v>1</v>
      </c>
      <c r="M36" s="45">
        <v>1</v>
      </c>
      <c r="N36" s="45">
        <v>1</v>
      </c>
    </row>
    <row r="37" spans="2:16" ht="93" customHeight="1" x14ac:dyDescent="0.3">
      <c r="B37" s="37">
        <v>31</v>
      </c>
      <c r="C37" s="7" t="s">
        <v>478</v>
      </c>
      <c r="D37" s="11" t="s">
        <v>49</v>
      </c>
      <c r="E37" s="5" t="s">
        <v>30</v>
      </c>
      <c r="F37" s="8" t="s">
        <v>48</v>
      </c>
      <c r="G37" s="12" t="s">
        <v>249</v>
      </c>
      <c r="H37" s="11" t="s">
        <v>293</v>
      </c>
      <c r="I37" s="5"/>
      <c r="J37" s="5"/>
      <c r="K37" s="5"/>
      <c r="L37" s="45">
        <v>1</v>
      </c>
      <c r="M37" s="45">
        <v>1</v>
      </c>
      <c r="N37" s="45">
        <v>1</v>
      </c>
    </row>
    <row r="38" spans="2:16" ht="115.2" x14ac:dyDescent="0.3">
      <c r="B38" s="37">
        <v>32</v>
      </c>
      <c r="C38" s="12" t="s">
        <v>37</v>
      </c>
      <c r="D38" s="11" t="s">
        <v>47</v>
      </c>
      <c r="E38" s="5" t="s">
        <v>38</v>
      </c>
      <c r="F38" s="8" t="s">
        <v>48</v>
      </c>
      <c r="G38" s="12" t="s">
        <v>294</v>
      </c>
      <c r="H38" s="11" t="s">
        <v>295</v>
      </c>
      <c r="I38" s="5">
        <v>0</v>
      </c>
      <c r="J38" s="5">
        <v>0</v>
      </c>
      <c r="K38" s="5">
        <v>0</v>
      </c>
      <c r="L38" s="45">
        <v>1</v>
      </c>
      <c r="M38" s="45">
        <v>1</v>
      </c>
      <c r="N38" s="45">
        <v>1</v>
      </c>
    </row>
    <row r="39" spans="2:16" ht="129.6" x14ac:dyDescent="0.3">
      <c r="B39" s="37">
        <v>33</v>
      </c>
      <c r="C39" s="12" t="s">
        <v>230</v>
      </c>
      <c r="D39" s="11" t="s">
        <v>69</v>
      </c>
      <c r="E39" s="5" t="s">
        <v>31</v>
      </c>
      <c r="F39" s="8" t="s">
        <v>50</v>
      </c>
      <c r="G39" s="12" t="s">
        <v>296</v>
      </c>
      <c r="H39" s="11" t="s">
        <v>297</v>
      </c>
      <c r="I39" s="5">
        <v>0</v>
      </c>
      <c r="J39" s="5">
        <v>0</v>
      </c>
      <c r="K39" s="5">
        <v>0</v>
      </c>
      <c r="L39" s="45">
        <v>1</v>
      </c>
      <c r="M39" s="45">
        <v>1</v>
      </c>
      <c r="N39" s="45">
        <v>1</v>
      </c>
    </row>
    <row r="40" spans="2:16" ht="241.95" customHeight="1" x14ac:dyDescent="0.3">
      <c r="B40" s="37">
        <v>34</v>
      </c>
      <c r="C40" s="12" t="s">
        <v>239</v>
      </c>
      <c r="D40" s="11" t="s">
        <v>70</v>
      </c>
      <c r="E40" s="6" t="s">
        <v>32</v>
      </c>
      <c r="F40" s="8" t="s">
        <v>51</v>
      </c>
      <c r="G40" s="12" t="s">
        <v>298</v>
      </c>
      <c r="H40" s="11" t="s">
        <v>250</v>
      </c>
      <c r="I40" s="5">
        <v>0</v>
      </c>
      <c r="J40" s="5">
        <v>0</v>
      </c>
      <c r="K40" s="5">
        <v>0</v>
      </c>
      <c r="L40" s="45">
        <v>1</v>
      </c>
      <c r="M40" s="45">
        <v>1</v>
      </c>
      <c r="N40" s="45">
        <v>1</v>
      </c>
    </row>
    <row r="41" spans="2:16" ht="115.2" x14ac:dyDescent="0.3">
      <c r="B41" s="37">
        <v>35</v>
      </c>
      <c r="C41" s="7" t="s">
        <v>477</v>
      </c>
      <c r="D41" s="11"/>
      <c r="E41" s="6" t="s">
        <v>32</v>
      </c>
      <c r="F41" s="8"/>
      <c r="G41" s="12" t="s">
        <v>300</v>
      </c>
      <c r="H41" s="11" t="s">
        <v>299</v>
      </c>
      <c r="I41" s="5"/>
      <c r="J41" s="5"/>
      <c r="K41" s="5"/>
      <c r="L41" s="45"/>
      <c r="M41" s="45"/>
      <c r="N41" s="45"/>
    </row>
    <row r="42" spans="2:16" ht="66.599999999999994" customHeight="1" x14ac:dyDescent="0.3">
      <c r="B42" s="37">
        <v>36</v>
      </c>
      <c r="C42" s="12"/>
      <c r="D42" s="11" t="s">
        <v>71</v>
      </c>
      <c r="E42" s="6"/>
      <c r="F42" s="8" t="s">
        <v>51</v>
      </c>
      <c r="G42" s="12" t="s">
        <v>301</v>
      </c>
      <c r="H42" s="11" t="s">
        <v>302</v>
      </c>
      <c r="I42" s="5"/>
      <c r="J42" s="5"/>
      <c r="K42" s="5"/>
      <c r="L42" s="45">
        <v>1</v>
      </c>
      <c r="M42" s="45">
        <v>1</v>
      </c>
      <c r="N42" s="45">
        <v>1</v>
      </c>
    </row>
    <row r="43" spans="2:16" ht="72" x14ac:dyDescent="0.3">
      <c r="B43" s="37">
        <v>37</v>
      </c>
      <c r="C43" s="12" t="s">
        <v>33</v>
      </c>
      <c r="D43" s="11" t="s">
        <v>72</v>
      </c>
      <c r="E43" s="5" t="s">
        <v>34</v>
      </c>
      <c r="F43" s="8" t="s">
        <v>73</v>
      </c>
      <c r="G43" s="12" t="s">
        <v>303</v>
      </c>
      <c r="H43" s="11" t="s">
        <v>251</v>
      </c>
      <c r="I43" s="5">
        <v>0</v>
      </c>
      <c r="J43" s="5">
        <v>0</v>
      </c>
      <c r="K43" s="5">
        <v>0</v>
      </c>
      <c r="L43" s="45">
        <v>1</v>
      </c>
      <c r="M43" s="45">
        <v>1</v>
      </c>
      <c r="N43" s="45">
        <v>1</v>
      </c>
    </row>
    <row r="44" spans="2:16" ht="100.8" x14ac:dyDescent="0.3">
      <c r="B44" s="37">
        <v>38</v>
      </c>
      <c r="C44" s="20"/>
      <c r="D44" s="7" t="s">
        <v>476</v>
      </c>
      <c r="E44" s="5"/>
      <c r="F44" s="8" t="s">
        <v>76</v>
      </c>
      <c r="G44" s="12" t="s">
        <v>273</v>
      </c>
      <c r="H44" s="11" t="s">
        <v>304</v>
      </c>
      <c r="I44" s="5"/>
      <c r="J44" s="5"/>
      <c r="K44" s="5"/>
      <c r="L44" s="45"/>
      <c r="M44" s="45"/>
      <c r="N44" s="45"/>
    </row>
    <row r="45" spans="2:16" ht="129.6" x14ac:dyDescent="0.3">
      <c r="B45" s="37">
        <v>39</v>
      </c>
      <c r="C45" s="12"/>
      <c r="D45" s="11" t="s">
        <v>78</v>
      </c>
      <c r="E45" s="5"/>
      <c r="F45" s="17" t="s">
        <v>252</v>
      </c>
      <c r="G45" s="12" t="s">
        <v>305</v>
      </c>
      <c r="H45" s="11" t="s">
        <v>253</v>
      </c>
      <c r="I45" s="5"/>
      <c r="J45" s="5"/>
      <c r="K45" s="5"/>
      <c r="L45" s="45">
        <v>1</v>
      </c>
      <c r="M45" s="45">
        <v>1</v>
      </c>
      <c r="N45" s="45">
        <v>1</v>
      </c>
    </row>
    <row r="46" spans="2:16" ht="72" x14ac:dyDescent="0.3">
      <c r="B46" s="37">
        <v>40</v>
      </c>
      <c r="C46" s="12" t="s">
        <v>35</v>
      </c>
      <c r="D46" s="11" t="s">
        <v>79</v>
      </c>
      <c r="E46" s="5" t="s">
        <v>36</v>
      </c>
      <c r="F46" s="8" t="s">
        <v>74</v>
      </c>
      <c r="G46" s="12" t="s">
        <v>306</v>
      </c>
      <c r="H46" s="11" t="s">
        <v>486</v>
      </c>
      <c r="I46" s="5">
        <v>0</v>
      </c>
      <c r="J46" s="5">
        <v>0</v>
      </c>
      <c r="K46" s="5">
        <v>0</v>
      </c>
      <c r="L46" s="45">
        <v>1</v>
      </c>
      <c r="M46" s="45">
        <v>0</v>
      </c>
      <c r="N46" s="45">
        <v>1</v>
      </c>
    </row>
    <row r="47" spans="2:16" ht="57.6" x14ac:dyDescent="0.3">
      <c r="B47" s="37">
        <v>41</v>
      </c>
      <c r="C47" s="12"/>
      <c r="D47" s="11" t="s">
        <v>82</v>
      </c>
      <c r="E47" s="5"/>
      <c r="F47" s="8" t="s">
        <v>75</v>
      </c>
      <c r="G47" s="12" t="s">
        <v>255</v>
      </c>
      <c r="H47" s="11" t="s">
        <v>256</v>
      </c>
      <c r="I47" s="5"/>
      <c r="J47" s="5"/>
      <c r="K47" s="5"/>
      <c r="L47" s="45">
        <v>1</v>
      </c>
      <c r="M47" s="45">
        <v>1</v>
      </c>
      <c r="N47" s="45">
        <v>1</v>
      </c>
    </row>
    <row r="48" spans="2:16" ht="138" customHeight="1" x14ac:dyDescent="0.3">
      <c r="B48" s="37">
        <v>42</v>
      </c>
      <c r="C48" s="15" t="s">
        <v>228</v>
      </c>
      <c r="D48" s="11" t="s">
        <v>80</v>
      </c>
      <c r="E48" s="5" t="s">
        <v>38</v>
      </c>
      <c r="F48" s="8" t="s">
        <v>75</v>
      </c>
      <c r="G48" s="12" t="s">
        <v>254</v>
      </c>
      <c r="H48" s="11" t="s">
        <v>257</v>
      </c>
      <c r="I48" s="5"/>
      <c r="J48" s="5"/>
      <c r="K48" s="5"/>
      <c r="L48" s="45">
        <v>1</v>
      </c>
      <c r="M48" s="45">
        <v>1</v>
      </c>
      <c r="N48" s="45">
        <v>1</v>
      </c>
    </row>
    <row r="49" spans="2:14" ht="80.400000000000006" customHeight="1" x14ac:dyDescent="0.3">
      <c r="B49" s="37">
        <v>43</v>
      </c>
      <c r="C49" s="20"/>
      <c r="D49" s="11" t="s">
        <v>81</v>
      </c>
      <c r="E49" s="5"/>
      <c r="F49" s="8" t="s">
        <v>75</v>
      </c>
      <c r="G49" s="12" t="s">
        <v>258</v>
      </c>
      <c r="H49" s="11" t="s">
        <v>259</v>
      </c>
      <c r="I49" s="5"/>
      <c r="J49" s="5"/>
      <c r="K49" s="5"/>
      <c r="L49" s="45">
        <v>1</v>
      </c>
      <c r="M49" s="45">
        <v>1</v>
      </c>
      <c r="N49" s="45">
        <v>1</v>
      </c>
    </row>
    <row r="50" spans="2:14" ht="112.95" customHeight="1" x14ac:dyDescent="0.3">
      <c r="B50" s="37">
        <v>44</v>
      </c>
      <c r="C50" s="15" t="s">
        <v>228</v>
      </c>
      <c r="D50" s="11" t="s">
        <v>83</v>
      </c>
      <c r="E50" s="5"/>
      <c r="F50" s="8" t="s">
        <v>75</v>
      </c>
      <c r="G50" s="12" t="s">
        <v>274</v>
      </c>
      <c r="H50" s="11" t="s">
        <v>275</v>
      </c>
      <c r="I50" s="5"/>
      <c r="J50" s="5"/>
      <c r="K50" s="5"/>
      <c r="L50" s="45">
        <v>1</v>
      </c>
      <c r="M50" s="45">
        <v>1</v>
      </c>
      <c r="N50" s="45">
        <v>1</v>
      </c>
    </row>
    <row r="52" spans="2:14" x14ac:dyDescent="0.3">
      <c r="C52" t="s">
        <v>8</v>
      </c>
      <c r="D52" s="13"/>
    </row>
    <row r="53" spans="2:14" x14ac:dyDescent="0.3">
      <c r="C53" s="14"/>
      <c r="D53" s="14"/>
    </row>
    <row r="54" spans="2:14" x14ac:dyDescent="0.3">
      <c r="C54" s="13"/>
      <c r="D54" s="13"/>
      <c r="I54" s="47"/>
      <c r="J54" s="47"/>
      <c r="K54" s="47"/>
      <c r="L54" s="47"/>
      <c r="M54" s="47"/>
      <c r="N54" s="47"/>
    </row>
    <row r="55" spans="2:14" ht="28.8" x14ac:dyDescent="0.3">
      <c r="C55" s="3" t="s">
        <v>309</v>
      </c>
      <c r="D55" s="3" t="s">
        <v>309</v>
      </c>
      <c r="G55" s="3" t="s">
        <v>496</v>
      </c>
      <c r="H55" s="3" t="s">
        <v>497</v>
      </c>
      <c r="I55" s="48" t="s">
        <v>508</v>
      </c>
      <c r="J55" s="48" t="s">
        <v>508</v>
      </c>
      <c r="K55" s="48" t="s">
        <v>508</v>
      </c>
      <c r="L55" s="48" t="s">
        <v>508</v>
      </c>
      <c r="M55" s="48" t="s">
        <v>508</v>
      </c>
      <c r="N55" s="48" t="s">
        <v>508</v>
      </c>
    </row>
    <row r="56" spans="2:14" x14ac:dyDescent="0.3">
      <c r="C56" s="22">
        <f>COUNTIF(C7:C50, "hätte vom Verfahren gefunden werden müssen")</f>
        <v>7</v>
      </c>
      <c r="D56" s="22">
        <f>COUNTIF(D7:D50, "hätte vom Verfahren gefunden werden müssen")</f>
        <v>3</v>
      </c>
      <c r="G56" s="22">
        <f>COUNTIF(G7:G50, "ist ein Problem*")</f>
        <v>29</v>
      </c>
      <c r="H56" s="22">
        <f>COUNTIF(H7:H50, "ist ein Problem*") + COUNTIF(H7:H50, "ist ein (potentielles) Problem*")</f>
        <v>40</v>
      </c>
      <c r="I56" s="23">
        <f t="shared" ref="I56:N56" si="0">COUNTIF(I6:I53, 0)</f>
        <v>19</v>
      </c>
      <c r="J56" s="23">
        <f t="shared" si="0"/>
        <v>19</v>
      </c>
      <c r="K56" s="23">
        <f t="shared" si="0"/>
        <v>19</v>
      </c>
      <c r="L56" s="23">
        <f t="shared" si="0"/>
        <v>4</v>
      </c>
      <c r="M56" s="23">
        <f t="shared" si="0"/>
        <v>6</v>
      </c>
      <c r="N56" s="23">
        <f t="shared" si="0"/>
        <v>0</v>
      </c>
    </row>
    <row r="57" spans="2:14" x14ac:dyDescent="0.3">
      <c r="C57" s="3" t="s">
        <v>491</v>
      </c>
      <c r="D57" s="3" t="s">
        <v>491</v>
      </c>
      <c r="G57" s="3" t="s">
        <v>499</v>
      </c>
      <c r="H57" s="3" t="s">
        <v>500</v>
      </c>
      <c r="I57" s="3" t="s">
        <v>509</v>
      </c>
      <c r="J57" s="3" t="s">
        <v>509</v>
      </c>
      <c r="K57" s="3" t="s">
        <v>509</v>
      </c>
      <c r="L57" s="3" t="s">
        <v>509</v>
      </c>
      <c r="M57" s="3" t="s">
        <v>509</v>
      </c>
      <c r="N57" s="3" t="s">
        <v>509</v>
      </c>
    </row>
    <row r="58" spans="2:14" x14ac:dyDescent="0.3">
      <c r="C58" s="22">
        <f>COUNTIF(C7:C50,"*hätte vom Verfahren nicht gewertet werden dürfen*")</f>
        <v>4</v>
      </c>
      <c r="D58" s="22">
        <f>COUNTIF(D7:D50,"*hätte vom Verfahren nicht gewertet werden dürfen*")</f>
        <v>2</v>
      </c>
      <c r="G58" s="22">
        <f>COUNTIF(G7:G50, "ist kein Problem*")</f>
        <v>15</v>
      </c>
      <c r="H58" s="22">
        <f>COUNTIF(H7:H50, "ist kein Problem*")</f>
        <v>4</v>
      </c>
      <c r="I58" s="23">
        <f>COUNTIF(I6:I53, 1)</f>
        <v>0</v>
      </c>
      <c r="J58" s="23">
        <f t="shared" ref="J58:N58" si="1">COUNTIF(J6:J53, 1)</f>
        <v>0</v>
      </c>
      <c r="K58" s="23">
        <f t="shared" si="1"/>
        <v>0</v>
      </c>
      <c r="L58" s="23">
        <f t="shared" si="1"/>
        <v>30</v>
      </c>
      <c r="M58" s="23">
        <f t="shared" si="1"/>
        <v>28</v>
      </c>
      <c r="N58" s="23">
        <f t="shared" si="1"/>
        <v>34</v>
      </c>
    </row>
    <row r="59" spans="2:14" ht="39.6" customHeight="1" x14ac:dyDescent="0.3">
      <c r="C59" s="14"/>
      <c r="D59" s="14"/>
      <c r="I59" s="3" t="s">
        <v>308</v>
      </c>
      <c r="J59" s="3" t="s">
        <v>308</v>
      </c>
      <c r="K59" s="3" t="s">
        <v>308</v>
      </c>
      <c r="L59" s="3" t="s">
        <v>308</v>
      </c>
      <c r="M59" s="3" t="s">
        <v>308</v>
      </c>
      <c r="N59" s="3" t="s">
        <v>308</v>
      </c>
    </row>
    <row r="60" spans="2:14" x14ac:dyDescent="0.3">
      <c r="C60" s="3" t="s">
        <v>487</v>
      </c>
      <c r="D60" s="3" t="s">
        <v>487</v>
      </c>
      <c r="G60" s="3" t="s">
        <v>504</v>
      </c>
      <c r="H60" s="3" t="s">
        <v>498</v>
      </c>
      <c r="I60" s="23">
        <f t="shared" ref="I60:N60" si="2">I56+I58</f>
        <v>19</v>
      </c>
      <c r="J60" s="23">
        <f t="shared" si="2"/>
        <v>19</v>
      </c>
      <c r="K60" s="23">
        <f t="shared" si="2"/>
        <v>19</v>
      </c>
      <c r="L60" s="23">
        <f t="shared" si="2"/>
        <v>34</v>
      </c>
      <c r="M60" s="23">
        <f t="shared" si="2"/>
        <v>34</v>
      </c>
      <c r="N60" s="23">
        <f t="shared" si="2"/>
        <v>34</v>
      </c>
    </row>
    <row r="61" spans="2:14" x14ac:dyDescent="0.3">
      <c r="C61" s="23">
        <f>COUNTIF(G7:G50,"*falsch positives Ergebnis (BIK BITV-Test)*") + COUNTIF(G7:G50, "*falsch positives Ergebnis (beide Verfahren)*")</f>
        <v>2</v>
      </c>
      <c r="D61" s="23">
        <f>COUNTIF(G7:G50,"*falsch positives Ergebnis (BITV-Audit)*") + COUNTIF(G7:G50, "*falsch positives Ergebnis (beide Verfahren)*")</f>
        <v>11</v>
      </c>
      <c r="G61" s="22">
        <f>COUNTIFS(G7:G50,"ist ein Problem*",H7:H50,"ist kein Problem*")</f>
        <v>2</v>
      </c>
      <c r="H61" s="22">
        <f>COUNTIFS(G7:G50,"ist kein Problem*",H7:H50,"ist ein Problem*") + COUNTIFS(G7:G50,"ist kein Problem*",H7:H50,"ist ein (potentielles) Problem*")</f>
        <v>13</v>
      </c>
    </row>
    <row r="62" spans="2:14" x14ac:dyDescent="0.3">
      <c r="C62" s="3" t="s">
        <v>488</v>
      </c>
      <c r="D62" s="3" t="s">
        <v>488</v>
      </c>
      <c r="G62" s="3" t="s">
        <v>502</v>
      </c>
      <c r="H62" s="3" t="s">
        <v>503</v>
      </c>
    </row>
    <row r="63" spans="2:14" x14ac:dyDescent="0.3">
      <c r="C63" s="23">
        <f>COUNTIF(G7:G50,"*falsch negatives Ergebnis (BIK BITV-Test)*") + COUNTIF(G7:G50, "*falsch negatives Ergebnis (beide Verfahren)*")</f>
        <v>5</v>
      </c>
      <c r="D63" s="23">
        <f>COUNTIF(G7:G50,"*falsch negatives Ergebnis (BITV-Audit)*") + COUNTIF(G7:G50, "*falsch negatives Ergebnis (beide Verfahren)*")</f>
        <v>3</v>
      </c>
      <c r="G63" s="22">
        <f>COUNTIFS(G7:G50,"ist ein Problem*",H7:H50,"ist ein Problem*") + COUNTIFS(G7:G50,"ist ein Problem*",H7:H50,"ist ein (potentielles) Problem*")</f>
        <v>27</v>
      </c>
      <c r="H63" s="22">
        <f>COUNTIFS(G7:G50,"ist kein Problem*",H7:H50,"ist kein Problem*")</f>
        <v>2</v>
      </c>
    </row>
    <row r="64" spans="2:14" x14ac:dyDescent="0.3">
      <c r="C64" s="3" t="s">
        <v>489</v>
      </c>
      <c r="D64" s="3" t="s">
        <v>489</v>
      </c>
    </row>
    <row r="65" spans="3:4" x14ac:dyDescent="0.3">
      <c r="C65" s="23">
        <f xml:space="preserve"> COUNTIF(G7:G50, "*korrekt positives Ergebnis (beide Verfahren)*") + COUNTIF(G7:G50, "* falsch negatives Ergebnis (BITV-Audit)*")</f>
        <v>24</v>
      </c>
      <c r="D65" s="23">
        <f xml:space="preserve"> COUNTIF(G7:G50, "*korrekt positives Ergebnis (beide Verfahren)*") + COUNTIF(G7:G50, "* falsch negatives Ergebnis (BIK BITV-Test)*")</f>
        <v>26</v>
      </c>
    </row>
    <row r="66" spans="3:4" x14ac:dyDescent="0.3">
      <c r="C66" s="3" t="s">
        <v>490</v>
      </c>
      <c r="D66" s="3" t="s">
        <v>490</v>
      </c>
    </row>
    <row r="67" spans="3:4" ht="15" thickBot="1" x14ac:dyDescent="0.35">
      <c r="C67" s="24">
        <f>COUNTIF(G7:G50, "*korrekt negatives Ergebnis (beide Verfahren)*") +  COUNTIF(G7:G50, "*falsch positives Ergebnis (BITV-Audit)*")</f>
        <v>13</v>
      </c>
      <c r="D67" s="24">
        <f>COUNTIF(G7:G50, "*korrekt negatives Ergebnis (beide Verfahren)*") +  COUNTIF(G7:G50, "*falsch positives Ergebnis (BIK BITV-Test)*")</f>
        <v>4</v>
      </c>
    </row>
    <row r="68" spans="3:4" ht="15" thickTop="1" x14ac:dyDescent="0.3">
      <c r="C68" s="25" t="s">
        <v>308</v>
      </c>
      <c r="D68" s="25" t="s">
        <v>308</v>
      </c>
    </row>
    <row r="69" spans="3:4" x14ac:dyDescent="0.3">
      <c r="C69" s="2">
        <f>C61+C63+C65+C67</f>
        <v>44</v>
      </c>
      <c r="D69" s="2">
        <f>D61+D63+D65+D67</f>
        <v>44</v>
      </c>
    </row>
    <row r="70" spans="3:4" ht="55.2" customHeight="1" x14ac:dyDescent="0.3">
      <c r="C70" s="21"/>
      <c r="D70" s="21"/>
    </row>
    <row r="71" spans="3:4" x14ac:dyDescent="0.3">
      <c r="C71" s="3" t="s">
        <v>492</v>
      </c>
      <c r="D71" s="3" t="s">
        <v>492</v>
      </c>
    </row>
    <row r="72" spans="3:4" x14ac:dyDescent="0.3">
      <c r="C72" s="23">
        <f>COUNTIF(H7:H50,"*falsch positives Ergebnis (BIK BITV-Test)") + COUNTIF(H7:H50, "*falsch positives Ergebnis (beide Verfahren)*")</f>
        <v>3</v>
      </c>
      <c r="D72" s="23">
        <f>COUNTIF(H7:H50,"*falsch positives Ergebnis (BITV-Audit)") + COUNTIF(H7:H50, "*falsch positives Ergebnis (beide Verfahren)*")</f>
        <v>1</v>
      </c>
    </row>
    <row r="73" spans="3:4" x14ac:dyDescent="0.3">
      <c r="C73" s="3" t="s">
        <v>493</v>
      </c>
      <c r="D73" s="3" t="s">
        <v>493</v>
      </c>
    </row>
    <row r="74" spans="3:4" x14ac:dyDescent="0.3">
      <c r="C74" s="23">
        <f>COUNTIF(H7:H50,"*falsch negatives Ergebnis (BIK BITV-Test)*") + COUNTIF(H7:H50, "*falsch negatives Ergebnis (beide Verfahren)*")</f>
        <v>17</v>
      </c>
      <c r="D74" s="23">
        <f>COUNTIF(H7:H50,"*falsch negatives Ergebnis (BITV-Audit)*") + COUNTIF(H7:H50, "*falsch negatives Ergebnis (beide Verfahren)*")</f>
        <v>4</v>
      </c>
    </row>
    <row r="75" spans="3:4" x14ac:dyDescent="0.3">
      <c r="C75" s="3" t="s">
        <v>494</v>
      </c>
      <c r="D75" s="3" t="s">
        <v>494</v>
      </c>
    </row>
    <row r="76" spans="3:4" x14ac:dyDescent="0.3">
      <c r="C76" s="23">
        <f>COUNTIF(H7:H50, "*korrekt positives Ergebnis (beide Verfahren)*") + COUNTIF(H7:H50, "* falsch negatives Ergebnis (BITV-Audit)*")</f>
        <v>23</v>
      </c>
      <c r="D76" s="23">
        <f>COUNTIF(H7:H50, "*korrekt positives Ergebnis (beide Verfahren)*") + COUNTIF(H7:H50, "* falsch negatives Ergebnis (BIK BITV-Test)*")</f>
        <v>36</v>
      </c>
    </row>
    <row r="77" spans="3:4" x14ac:dyDescent="0.3">
      <c r="C77" s="3" t="s">
        <v>495</v>
      </c>
      <c r="D77" s="3" t="s">
        <v>495</v>
      </c>
    </row>
    <row r="78" spans="3:4" ht="15" thickBot="1" x14ac:dyDescent="0.35">
      <c r="C78" s="24">
        <f>COUNTIF(H7:H50, "*korrekt negatives Ergebnis (beide Verfahren)*") +  COUNTIF(H7:H50, "*falsch positives Ergebnis (BITV-Audit)*")</f>
        <v>1</v>
      </c>
      <c r="D78" s="24">
        <f>COUNTIF(H7:H50, "*korrekt negatives Ergebnis (beide Verfahren)*") +  COUNTIF(H7:H50, "*falsch positives Ergebnis (BIK BITV-Test)*")</f>
        <v>3</v>
      </c>
    </row>
    <row r="79" spans="3:4" ht="15" thickTop="1" x14ac:dyDescent="0.3">
      <c r="C79" s="25" t="s">
        <v>308</v>
      </c>
      <c r="D79" s="25" t="s">
        <v>308</v>
      </c>
    </row>
    <row r="80" spans="3:4" x14ac:dyDescent="0.3">
      <c r="C80" s="2">
        <f>C72+C74+C76+C78</f>
        <v>44</v>
      </c>
      <c r="D80" s="2">
        <f>D72+D74+D76+D78</f>
        <v>44</v>
      </c>
    </row>
  </sheetData>
  <mergeCells count="5">
    <mergeCell ref="G5:G6"/>
    <mergeCell ref="H5:H6"/>
    <mergeCell ref="B5:B6"/>
    <mergeCell ref="I5:K5"/>
    <mergeCell ref="L5:N5"/>
  </mergeCells>
  <pageMargins left="0.7" right="0.7" top="0.78740157499999996" bottom="0.78740157499999996" header="0.3" footer="0.3"/>
  <pageSetup paperSize="9" scale="50" fitToHeight="0"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N127"/>
  <sheetViews>
    <sheetView topLeftCell="A97" zoomScale="55" zoomScaleNormal="55" workbookViewId="0">
      <selection activeCell="G122" sqref="G122"/>
    </sheetView>
  </sheetViews>
  <sheetFormatPr baseColWidth="10" defaultRowHeight="14.4" x14ac:dyDescent="0.3"/>
  <cols>
    <col min="1" max="1" width="3.33203125" customWidth="1"/>
    <col min="2" max="2" width="11.5546875" customWidth="1"/>
    <col min="3" max="3" width="66.33203125" customWidth="1"/>
    <col min="4" max="4" width="63" customWidth="1"/>
    <col min="5" max="5" width="19.109375" customWidth="1"/>
    <col min="6" max="6" width="16.33203125" customWidth="1"/>
    <col min="7" max="7" width="46.44140625" customWidth="1"/>
    <col min="8" max="8" width="52.6640625" customWidth="1"/>
    <col min="9" max="11" width="11.5546875" customWidth="1"/>
  </cols>
  <sheetData>
    <row r="3" spans="2:14" ht="23.4" x14ac:dyDescent="0.45">
      <c r="B3" s="1" t="s">
        <v>84</v>
      </c>
      <c r="D3" s="1"/>
    </row>
    <row r="5" spans="2:14" ht="14.4" customHeight="1" x14ac:dyDescent="0.3">
      <c r="B5" s="54" t="s">
        <v>307</v>
      </c>
      <c r="C5" s="3" t="s">
        <v>1</v>
      </c>
      <c r="D5" s="2" t="s">
        <v>2</v>
      </c>
      <c r="E5" s="9" t="s">
        <v>1</v>
      </c>
      <c r="F5" s="10" t="s">
        <v>2</v>
      </c>
      <c r="G5" s="50" t="s">
        <v>222</v>
      </c>
      <c r="H5" s="52" t="s">
        <v>223</v>
      </c>
      <c r="I5" s="51" t="s">
        <v>1</v>
      </c>
      <c r="J5" s="51"/>
      <c r="K5" s="51"/>
      <c r="L5" s="55" t="s">
        <v>2</v>
      </c>
      <c r="M5" s="55"/>
      <c r="N5" s="55"/>
    </row>
    <row r="6" spans="2:14" x14ac:dyDescent="0.3">
      <c r="B6" s="54"/>
      <c r="C6" s="3" t="s">
        <v>7</v>
      </c>
      <c r="D6" s="2" t="s">
        <v>7</v>
      </c>
      <c r="E6" s="3" t="s">
        <v>6</v>
      </c>
      <c r="F6" s="2" t="s">
        <v>39</v>
      </c>
      <c r="G6" s="51"/>
      <c r="H6" s="53"/>
      <c r="I6" s="3" t="s">
        <v>505</v>
      </c>
      <c r="J6" s="3" t="s">
        <v>506</v>
      </c>
      <c r="K6" s="3" t="s">
        <v>507</v>
      </c>
      <c r="L6" s="2" t="s">
        <v>505</v>
      </c>
      <c r="M6" s="44" t="s">
        <v>506</v>
      </c>
      <c r="N6" s="44" t="s">
        <v>507</v>
      </c>
    </row>
    <row r="7" spans="2:14" ht="57.6" x14ac:dyDescent="0.3">
      <c r="B7" s="36">
        <v>1</v>
      </c>
      <c r="C7" s="12" t="s">
        <v>85</v>
      </c>
      <c r="D7" s="31" t="s">
        <v>218</v>
      </c>
      <c r="E7" s="26" t="s">
        <v>4</v>
      </c>
      <c r="F7" s="27" t="s">
        <v>48</v>
      </c>
      <c r="G7" s="12" t="s">
        <v>310</v>
      </c>
      <c r="H7" s="11" t="s">
        <v>311</v>
      </c>
      <c r="I7" s="5">
        <v>0</v>
      </c>
      <c r="J7" s="5">
        <v>0</v>
      </c>
      <c r="K7" s="5">
        <v>0</v>
      </c>
      <c r="L7" s="45">
        <v>0</v>
      </c>
      <c r="M7" s="45">
        <v>0</v>
      </c>
      <c r="N7" s="45">
        <v>1</v>
      </c>
    </row>
    <row r="8" spans="2:14" ht="57.6" x14ac:dyDescent="0.3">
      <c r="B8" s="36">
        <v>2</v>
      </c>
      <c r="C8" s="12" t="s">
        <v>86</v>
      </c>
      <c r="D8" s="11" t="s">
        <v>314</v>
      </c>
      <c r="E8" s="26" t="s">
        <v>4</v>
      </c>
      <c r="F8" s="27" t="s">
        <v>48</v>
      </c>
      <c r="G8" s="12" t="s">
        <v>312</v>
      </c>
      <c r="H8" s="11" t="s">
        <v>313</v>
      </c>
      <c r="I8" s="5">
        <v>0</v>
      </c>
      <c r="J8" s="5">
        <v>0</v>
      </c>
      <c r="K8" s="5">
        <v>0</v>
      </c>
      <c r="L8" s="45">
        <v>0</v>
      </c>
      <c r="M8" s="45">
        <v>0</v>
      </c>
      <c r="N8" s="45">
        <v>1</v>
      </c>
    </row>
    <row r="9" spans="2:14" ht="119.4" customHeight="1" x14ac:dyDescent="0.3">
      <c r="B9" s="36">
        <v>3</v>
      </c>
      <c r="C9" s="35" t="s">
        <v>384</v>
      </c>
      <c r="D9" s="11" t="s">
        <v>150</v>
      </c>
      <c r="E9" s="26" t="s">
        <v>4</v>
      </c>
      <c r="F9" s="27" t="s">
        <v>48</v>
      </c>
      <c r="G9" s="12" t="s">
        <v>385</v>
      </c>
      <c r="H9" s="11" t="s">
        <v>412</v>
      </c>
      <c r="I9" s="5">
        <v>0</v>
      </c>
      <c r="J9" s="5">
        <v>0</v>
      </c>
      <c r="K9" s="5">
        <v>0</v>
      </c>
      <c r="L9" s="45">
        <v>1</v>
      </c>
      <c r="M9" s="45">
        <v>1</v>
      </c>
      <c r="N9" s="45">
        <v>1</v>
      </c>
    </row>
    <row r="10" spans="2:14" ht="57.6" x14ac:dyDescent="0.3">
      <c r="B10" s="36">
        <v>4</v>
      </c>
      <c r="C10" s="7" t="s">
        <v>456</v>
      </c>
      <c r="D10" s="11"/>
      <c r="E10" s="26" t="s">
        <v>4</v>
      </c>
      <c r="F10" s="27"/>
      <c r="G10" s="12" t="s">
        <v>386</v>
      </c>
      <c r="H10" s="11" t="s">
        <v>387</v>
      </c>
      <c r="I10" s="5"/>
      <c r="J10" s="5"/>
      <c r="K10" s="5"/>
      <c r="L10" s="45"/>
      <c r="M10" s="45"/>
      <c r="N10" s="45"/>
    </row>
    <row r="11" spans="2:14" ht="102.6" customHeight="1" x14ac:dyDescent="0.3">
      <c r="B11" s="36">
        <v>5</v>
      </c>
      <c r="C11" s="7" t="s">
        <v>455</v>
      </c>
      <c r="D11" s="11"/>
      <c r="E11" s="26" t="s">
        <v>4</v>
      </c>
      <c r="F11" s="27"/>
      <c r="G11" s="12" t="s">
        <v>459</v>
      </c>
      <c r="H11" s="11" t="s">
        <v>388</v>
      </c>
      <c r="I11" s="5"/>
      <c r="J11" s="5"/>
      <c r="K11" s="5"/>
      <c r="L11" s="46"/>
      <c r="M11" s="46"/>
      <c r="N11" s="46"/>
    </row>
    <row r="12" spans="2:14" ht="273.60000000000002" x14ac:dyDescent="0.3">
      <c r="B12" s="36">
        <v>6</v>
      </c>
      <c r="C12" s="12" t="s">
        <v>448</v>
      </c>
      <c r="D12" s="11" t="s">
        <v>158</v>
      </c>
      <c r="E12" s="26" t="s">
        <v>4</v>
      </c>
      <c r="F12" s="27" t="s">
        <v>48</v>
      </c>
      <c r="G12" s="12" t="s">
        <v>438</v>
      </c>
      <c r="H12" s="11" t="s">
        <v>439</v>
      </c>
      <c r="I12" s="5">
        <v>0</v>
      </c>
      <c r="J12" s="5">
        <v>0</v>
      </c>
      <c r="K12" s="5">
        <v>0</v>
      </c>
      <c r="L12" s="46">
        <v>0</v>
      </c>
      <c r="M12" s="46">
        <v>0</v>
      </c>
      <c r="N12" s="46">
        <v>1</v>
      </c>
    </row>
    <row r="13" spans="2:14" ht="158.4" customHeight="1" x14ac:dyDescent="0.3">
      <c r="B13" s="36">
        <v>7</v>
      </c>
      <c r="C13" s="12" t="s">
        <v>87</v>
      </c>
      <c r="D13" s="30" t="s">
        <v>228</v>
      </c>
      <c r="E13" s="28" t="s">
        <v>4</v>
      </c>
      <c r="F13" s="27" t="s">
        <v>48</v>
      </c>
      <c r="G13" s="12" t="s">
        <v>317</v>
      </c>
      <c r="H13" s="11" t="s">
        <v>318</v>
      </c>
      <c r="I13" s="5">
        <v>0</v>
      </c>
      <c r="J13" s="5">
        <v>0</v>
      </c>
      <c r="K13" s="5">
        <v>1</v>
      </c>
      <c r="L13" s="45"/>
      <c r="M13" s="45"/>
      <c r="N13" s="45"/>
    </row>
    <row r="14" spans="2:14" ht="86.4" x14ac:dyDescent="0.3">
      <c r="B14" s="36">
        <v>8</v>
      </c>
      <c r="C14" s="12" t="s">
        <v>88</v>
      </c>
      <c r="D14" s="34"/>
      <c r="E14" s="28" t="s">
        <v>90</v>
      </c>
      <c r="F14" s="27"/>
      <c r="G14" s="12" t="s">
        <v>413</v>
      </c>
      <c r="H14" s="11" t="s">
        <v>416</v>
      </c>
      <c r="I14" s="5">
        <v>0</v>
      </c>
      <c r="J14" s="5">
        <v>0</v>
      </c>
      <c r="K14" s="5">
        <v>1</v>
      </c>
      <c r="L14" s="45"/>
      <c r="M14" s="45"/>
      <c r="N14" s="45"/>
    </row>
    <row r="15" spans="2:14" ht="134.4" customHeight="1" x14ac:dyDescent="0.3">
      <c r="B15" s="36">
        <v>9</v>
      </c>
      <c r="C15" s="12" t="s">
        <v>89</v>
      </c>
      <c r="D15" s="34"/>
      <c r="E15" s="28" t="s">
        <v>90</v>
      </c>
      <c r="F15" s="27"/>
      <c r="G15" s="12" t="s">
        <v>414</v>
      </c>
      <c r="H15" s="11" t="s">
        <v>415</v>
      </c>
      <c r="I15" s="5">
        <v>0</v>
      </c>
      <c r="J15" s="5">
        <v>0</v>
      </c>
      <c r="K15" s="5">
        <v>1</v>
      </c>
      <c r="L15" s="45"/>
      <c r="M15" s="45"/>
      <c r="N15" s="45"/>
    </row>
    <row r="16" spans="2:14" ht="72" x14ac:dyDescent="0.3">
      <c r="B16" s="36">
        <v>10</v>
      </c>
      <c r="C16" s="7" t="s">
        <v>454</v>
      </c>
      <c r="D16" s="11" t="s">
        <v>168</v>
      </c>
      <c r="E16" s="26" t="s">
        <v>5</v>
      </c>
      <c r="F16" s="27" t="s">
        <v>54</v>
      </c>
      <c r="G16" s="12" t="s">
        <v>422</v>
      </c>
      <c r="H16" s="11" t="s">
        <v>421</v>
      </c>
      <c r="I16" s="5"/>
      <c r="J16" s="5"/>
      <c r="K16" s="5"/>
      <c r="L16" s="45">
        <v>1</v>
      </c>
      <c r="M16" s="45">
        <v>1</v>
      </c>
      <c r="N16" s="45">
        <v>1</v>
      </c>
    </row>
    <row r="17" spans="2:14" ht="43.2" x14ac:dyDescent="0.3">
      <c r="B17" s="36">
        <v>11</v>
      </c>
      <c r="C17" s="12" t="s">
        <v>91</v>
      </c>
      <c r="D17" s="11" t="s">
        <v>169</v>
      </c>
      <c r="E17" s="26" t="s">
        <v>5</v>
      </c>
      <c r="F17" s="27" t="s">
        <v>54</v>
      </c>
      <c r="G17" s="12" t="s">
        <v>319</v>
      </c>
      <c r="H17" s="11" t="s">
        <v>320</v>
      </c>
      <c r="I17" s="5">
        <v>0</v>
      </c>
      <c r="J17" s="5">
        <v>0</v>
      </c>
      <c r="K17" s="5">
        <v>0</v>
      </c>
      <c r="L17" s="45">
        <v>0</v>
      </c>
      <c r="M17" s="45">
        <v>0</v>
      </c>
      <c r="N17" s="45">
        <v>1</v>
      </c>
    </row>
    <row r="18" spans="2:14" ht="159.6" customHeight="1" x14ac:dyDescent="0.3">
      <c r="B18" s="36">
        <v>12</v>
      </c>
      <c r="C18" s="12" t="s">
        <v>92</v>
      </c>
      <c r="D18" s="34"/>
      <c r="E18" s="26" t="s">
        <v>5</v>
      </c>
      <c r="F18" s="27"/>
      <c r="G18" s="12" t="s">
        <v>417</v>
      </c>
      <c r="H18" s="11" t="s">
        <v>418</v>
      </c>
      <c r="I18" s="5">
        <v>0</v>
      </c>
      <c r="J18" s="5">
        <v>0</v>
      </c>
      <c r="K18" s="5">
        <v>0</v>
      </c>
      <c r="L18" s="45"/>
      <c r="M18" s="45"/>
      <c r="N18" s="45"/>
    </row>
    <row r="19" spans="2:14" ht="136.19999999999999" customHeight="1" x14ac:dyDescent="0.3">
      <c r="B19" s="36">
        <v>13</v>
      </c>
      <c r="C19" s="12" t="s">
        <v>94</v>
      </c>
      <c r="D19" s="11" t="s">
        <v>170</v>
      </c>
      <c r="E19" s="26" t="s">
        <v>93</v>
      </c>
      <c r="F19" s="27" t="s">
        <v>54</v>
      </c>
      <c r="G19" s="12" t="s">
        <v>321</v>
      </c>
      <c r="H19" s="11" t="s">
        <v>322</v>
      </c>
      <c r="I19" s="5">
        <v>0</v>
      </c>
      <c r="J19" s="5">
        <v>0</v>
      </c>
      <c r="K19" s="5">
        <v>0</v>
      </c>
      <c r="L19" s="45">
        <v>1</v>
      </c>
      <c r="M19" s="45">
        <v>1</v>
      </c>
      <c r="N19" s="45">
        <v>1</v>
      </c>
    </row>
    <row r="20" spans="2:14" ht="130.80000000000001" customHeight="1" x14ac:dyDescent="0.3">
      <c r="B20" s="36">
        <v>14</v>
      </c>
      <c r="C20" s="12" t="s">
        <v>389</v>
      </c>
      <c r="D20" s="30" t="s">
        <v>228</v>
      </c>
      <c r="E20" s="26" t="s">
        <v>93</v>
      </c>
      <c r="F20" s="27" t="s">
        <v>54</v>
      </c>
      <c r="G20" s="12" t="s">
        <v>419</v>
      </c>
      <c r="H20" s="11" t="s">
        <v>462</v>
      </c>
      <c r="I20" s="5">
        <v>0</v>
      </c>
      <c r="J20" s="5">
        <v>0</v>
      </c>
      <c r="K20" s="5">
        <v>0</v>
      </c>
      <c r="L20" s="45"/>
      <c r="M20" s="45"/>
      <c r="N20" s="45"/>
    </row>
    <row r="21" spans="2:14" ht="61.8" customHeight="1" x14ac:dyDescent="0.3">
      <c r="B21" s="36">
        <v>15</v>
      </c>
      <c r="C21" s="12" t="s">
        <v>95</v>
      </c>
      <c r="D21" s="30" t="s">
        <v>228</v>
      </c>
      <c r="E21" s="26" t="s">
        <v>93</v>
      </c>
      <c r="F21" s="27" t="s">
        <v>54</v>
      </c>
      <c r="G21" s="12" t="s">
        <v>423</v>
      </c>
      <c r="H21" s="11" t="s">
        <v>424</v>
      </c>
      <c r="I21" s="5">
        <v>0</v>
      </c>
      <c r="J21" s="5">
        <v>0</v>
      </c>
      <c r="K21" s="5">
        <v>0</v>
      </c>
      <c r="L21" s="45"/>
      <c r="M21" s="45"/>
      <c r="N21" s="45"/>
    </row>
    <row r="22" spans="2:14" ht="57.6" x14ac:dyDescent="0.3">
      <c r="B22" s="36">
        <v>16</v>
      </c>
      <c r="C22" s="12" t="s">
        <v>96</v>
      </c>
      <c r="D22" s="11" t="s">
        <v>154</v>
      </c>
      <c r="E22" s="26" t="s">
        <v>10</v>
      </c>
      <c r="F22" s="27" t="s">
        <v>48</v>
      </c>
      <c r="G22" s="12" t="s">
        <v>323</v>
      </c>
      <c r="H22" s="11" t="s">
        <v>420</v>
      </c>
      <c r="I22" s="5">
        <v>0</v>
      </c>
      <c r="J22" s="5">
        <v>0</v>
      </c>
      <c r="K22" s="5">
        <v>1</v>
      </c>
      <c r="L22" s="45">
        <v>1</v>
      </c>
      <c r="M22" s="45">
        <v>1</v>
      </c>
      <c r="N22" s="45">
        <v>1</v>
      </c>
    </row>
    <row r="23" spans="2:14" ht="86.4" x14ac:dyDescent="0.3">
      <c r="B23" s="36">
        <v>17</v>
      </c>
      <c r="C23" s="12" t="s">
        <v>446</v>
      </c>
      <c r="D23" s="11" t="s">
        <v>166</v>
      </c>
      <c r="E23" s="26" t="s">
        <v>97</v>
      </c>
      <c r="F23" s="27" t="s">
        <v>54</v>
      </c>
      <c r="G23" s="12" t="s">
        <v>324</v>
      </c>
      <c r="H23" s="11" t="s">
        <v>463</v>
      </c>
      <c r="I23" s="5">
        <v>0</v>
      </c>
      <c r="J23" s="5">
        <v>0</v>
      </c>
      <c r="K23" s="5">
        <v>0</v>
      </c>
      <c r="L23" s="45">
        <v>1</v>
      </c>
      <c r="M23" s="45">
        <v>1</v>
      </c>
      <c r="N23" s="45">
        <v>1</v>
      </c>
    </row>
    <row r="24" spans="2:14" ht="57.6" x14ac:dyDescent="0.3">
      <c r="B24" s="36">
        <v>18</v>
      </c>
      <c r="C24" s="12"/>
      <c r="D24" s="11" t="s">
        <v>217</v>
      </c>
      <c r="E24" s="26"/>
      <c r="F24" s="27" t="s">
        <v>54</v>
      </c>
      <c r="G24" s="12" t="s">
        <v>325</v>
      </c>
      <c r="H24" s="11" t="s">
        <v>464</v>
      </c>
      <c r="I24" s="5"/>
      <c r="J24" s="5"/>
      <c r="K24" s="5"/>
      <c r="L24" s="45">
        <v>1</v>
      </c>
      <c r="M24" s="45">
        <v>1</v>
      </c>
      <c r="N24" s="45">
        <v>1</v>
      </c>
    </row>
    <row r="25" spans="2:14" ht="43.2" x14ac:dyDescent="0.3">
      <c r="B25" s="36">
        <v>19</v>
      </c>
      <c r="C25" s="12"/>
      <c r="D25" s="11" t="s">
        <v>58</v>
      </c>
      <c r="E25" s="26"/>
      <c r="F25" s="27" t="s">
        <v>54</v>
      </c>
      <c r="G25" s="12" t="s">
        <v>326</v>
      </c>
      <c r="H25" s="11" t="s">
        <v>327</v>
      </c>
      <c r="I25" s="5"/>
      <c r="J25" s="5"/>
      <c r="K25" s="5"/>
      <c r="L25" s="45">
        <v>0</v>
      </c>
      <c r="M25" s="45">
        <v>0</v>
      </c>
      <c r="N25" s="45">
        <v>1</v>
      </c>
    </row>
    <row r="26" spans="2:14" ht="57.6" x14ac:dyDescent="0.3">
      <c r="B26" s="36">
        <v>20</v>
      </c>
      <c r="C26" s="12"/>
      <c r="D26" s="11" t="s">
        <v>171</v>
      </c>
      <c r="E26" s="26"/>
      <c r="F26" s="27" t="s">
        <v>54</v>
      </c>
      <c r="G26" s="12" t="s">
        <v>328</v>
      </c>
      <c r="H26" s="11" t="s">
        <v>329</v>
      </c>
      <c r="I26" s="5"/>
      <c r="J26" s="5"/>
      <c r="K26" s="5"/>
      <c r="L26" s="45">
        <v>1</v>
      </c>
      <c r="M26" s="45">
        <v>1</v>
      </c>
      <c r="N26" s="45">
        <v>1</v>
      </c>
    </row>
    <row r="27" spans="2:14" ht="57.6" x14ac:dyDescent="0.3">
      <c r="B27" s="36">
        <v>21</v>
      </c>
      <c r="C27" s="12"/>
      <c r="D27" s="11" t="s">
        <v>172</v>
      </c>
      <c r="E27" s="26"/>
      <c r="F27" s="27" t="s">
        <v>54</v>
      </c>
      <c r="G27" s="12" t="s">
        <v>328</v>
      </c>
      <c r="H27" s="11" t="s">
        <v>465</v>
      </c>
      <c r="I27" s="5"/>
      <c r="J27" s="5"/>
      <c r="K27" s="5"/>
      <c r="L27" s="45">
        <v>0</v>
      </c>
      <c r="M27" s="45">
        <v>0</v>
      </c>
      <c r="N27" s="45">
        <v>0</v>
      </c>
    </row>
    <row r="28" spans="2:14" ht="57.6" x14ac:dyDescent="0.3">
      <c r="B28" s="36">
        <v>22</v>
      </c>
      <c r="C28" s="12"/>
      <c r="D28" s="11" t="s">
        <v>173</v>
      </c>
      <c r="E28" s="26"/>
      <c r="F28" s="27" t="s">
        <v>54</v>
      </c>
      <c r="G28" s="12" t="s">
        <v>328</v>
      </c>
      <c r="H28" s="11" t="s">
        <v>330</v>
      </c>
      <c r="I28" s="5"/>
      <c r="J28" s="5"/>
      <c r="K28" s="5"/>
      <c r="L28" s="45">
        <v>0</v>
      </c>
      <c r="M28" s="45">
        <v>0</v>
      </c>
      <c r="N28" s="45">
        <v>0</v>
      </c>
    </row>
    <row r="29" spans="2:14" ht="57.6" x14ac:dyDescent="0.3">
      <c r="B29" s="36">
        <v>23</v>
      </c>
      <c r="C29" s="12"/>
      <c r="D29" s="11" t="s">
        <v>174</v>
      </c>
      <c r="E29" s="26"/>
      <c r="F29" s="27" t="s">
        <v>54</v>
      </c>
      <c r="G29" s="12" t="s">
        <v>328</v>
      </c>
      <c r="H29" s="11" t="s">
        <v>331</v>
      </c>
      <c r="I29" s="5"/>
      <c r="J29" s="5"/>
      <c r="K29" s="5"/>
      <c r="L29" s="45">
        <v>0</v>
      </c>
      <c r="M29" s="45">
        <v>0</v>
      </c>
      <c r="N29" s="45">
        <v>0</v>
      </c>
    </row>
    <row r="30" spans="2:14" ht="57.6" x14ac:dyDescent="0.3">
      <c r="B30" s="36">
        <v>24</v>
      </c>
      <c r="C30" s="12"/>
      <c r="D30" s="11" t="s">
        <v>175</v>
      </c>
      <c r="E30" s="26"/>
      <c r="F30" s="27" t="s">
        <v>54</v>
      </c>
      <c r="G30" s="12" t="s">
        <v>328</v>
      </c>
      <c r="H30" s="11" t="s">
        <v>332</v>
      </c>
      <c r="I30" s="5"/>
      <c r="J30" s="5"/>
      <c r="K30" s="5"/>
      <c r="L30" s="45">
        <v>1</v>
      </c>
      <c r="M30" s="45">
        <v>1</v>
      </c>
      <c r="N30" s="45">
        <v>0</v>
      </c>
    </row>
    <row r="31" spans="2:14" ht="57.6" x14ac:dyDescent="0.3">
      <c r="B31" s="36">
        <v>25</v>
      </c>
      <c r="C31" s="12"/>
      <c r="D31" s="11" t="s">
        <v>176</v>
      </c>
      <c r="E31" s="26"/>
      <c r="F31" s="27" t="s">
        <v>54</v>
      </c>
      <c r="G31" s="12" t="s">
        <v>328</v>
      </c>
      <c r="H31" s="11" t="s">
        <v>333</v>
      </c>
      <c r="I31" s="5"/>
      <c r="J31" s="5"/>
      <c r="K31" s="5"/>
      <c r="L31" s="45">
        <v>1</v>
      </c>
      <c r="M31" s="45">
        <v>1</v>
      </c>
      <c r="N31" s="45">
        <v>0</v>
      </c>
    </row>
    <row r="32" spans="2:14" ht="57.6" x14ac:dyDescent="0.3">
      <c r="B32" s="36">
        <v>26</v>
      </c>
      <c r="C32" s="12"/>
      <c r="D32" s="11" t="s">
        <v>177</v>
      </c>
      <c r="E32" s="26"/>
      <c r="F32" s="27" t="s">
        <v>54</v>
      </c>
      <c r="G32" s="12" t="s">
        <v>328</v>
      </c>
      <c r="H32" s="11" t="s">
        <v>334</v>
      </c>
      <c r="I32" s="5"/>
      <c r="J32" s="5"/>
      <c r="K32" s="5"/>
      <c r="L32" s="45">
        <v>1</v>
      </c>
      <c r="M32" s="45">
        <v>1</v>
      </c>
      <c r="N32" s="45">
        <v>1</v>
      </c>
    </row>
    <row r="33" spans="2:14" ht="95.4" customHeight="1" x14ac:dyDescent="0.3">
      <c r="B33" s="36">
        <v>27</v>
      </c>
      <c r="C33" s="7" t="s">
        <v>390</v>
      </c>
      <c r="D33" s="11"/>
      <c r="E33" s="26" t="s">
        <v>98</v>
      </c>
      <c r="F33" s="27"/>
      <c r="G33" s="12" t="s">
        <v>425</v>
      </c>
      <c r="H33" s="11" t="s">
        <v>426</v>
      </c>
      <c r="I33" s="5"/>
      <c r="J33" s="5"/>
      <c r="K33" s="5"/>
      <c r="L33" s="45"/>
      <c r="M33" s="45"/>
      <c r="N33" s="45"/>
    </row>
    <row r="34" spans="2:14" ht="57.6" x14ac:dyDescent="0.3">
      <c r="B34" s="36">
        <v>28</v>
      </c>
      <c r="C34" s="30" t="s">
        <v>228</v>
      </c>
      <c r="D34" s="11" t="s">
        <v>197</v>
      </c>
      <c r="E34" s="26" t="s">
        <v>98</v>
      </c>
      <c r="F34" s="27" t="s">
        <v>167</v>
      </c>
      <c r="G34" s="12" t="s">
        <v>335</v>
      </c>
      <c r="H34" s="11" t="s">
        <v>336</v>
      </c>
      <c r="I34" s="5"/>
      <c r="J34" s="5"/>
      <c r="K34" s="5"/>
      <c r="L34" s="45">
        <v>1</v>
      </c>
      <c r="M34" s="45">
        <v>1</v>
      </c>
      <c r="N34" s="45">
        <v>1</v>
      </c>
    </row>
    <row r="35" spans="2:14" ht="57.6" x14ac:dyDescent="0.3">
      <c r="B35" s="36">
        <v>29</v>
      </c>
      <c r="C35" s="12"/>
      <c r="D35" s="11" t="s">
        <v>198</v>
      </c>
      <c r="E35" s="26"/>
      <c r="F35" s="29" t="s">
        <v>167</v>
      </c>
      <c r="G35" s="12" t="s">
        <v>427</v>
      </c>
      <c r="H35" s="11" t="s">
        <v>375</v>
      </c>
      <c r="I35" s="5"/>
      <c r="J35" s="5"/>
      <c r="K35" s="5"/>
      <c r="L35" s="45">
        <v>1</v>
      </c>
      <c r="M35" s="45">
        <v>1</v>
      </c>
      <c r="N35" s="45">
        <v>1</v>
      </c>
    </row>
    <row r="36" spans="2:14" ht="43.2" x14ac:dyDescent="0.3">
      <c r="B36" s="36">
        <v>30</v>
      </c>
      <c r="C36" s="12"/>
      <c r="D36" s="11" t="s">
        <v>199</v>
      </c>
      <c r="E36" s="26"/>
      <c r="F36" s="29" t="s">
        <v>167</v>
      </c>
      <c r="G36" s="12" t="s">
        <v>428</v>
      </c>
      <c r="H36" s="11" t="s">
        <v>391</v>
      </c>
      <c r="I36" s="5"/>
      <c r="J36" s="5"/>
      <c r="K36" s="5"/>
      <c r="L36" s="45">
        <v>0</v>
      </c>
      <c r="M36" s="45">
        <v>0</v>
      </c>
      <c r="N36" s="45">
        <v>1</v>
      </c>
    </row>
    <row r="37" spans="2:14" ht="72" x14ac:dyDescent="0.3">
      <c r="B37" s="36">
        <v>31</v>
      </c>
      <c r="C37" s="12" t="s">
        <v>99</v>
      </c>
      <c r="D37" s="30" t="s">
        <v>228</v>
      </c>
      <c r="E37" s="26" t="s">
        <v>100</v>
      </c>
      <c r="F37" s="27" t="s">
        <v>342</v>
      </c>
      <c r="G37" s="12" t="s">
        <v>343</v>
      </c>
      <c r="H37" s="11" t="s">
        <v>466</v>
      </c>
      <c r="I37" s="5">
        <v>0</v>
      </c>
      <c r="J37" s="5">
        <v>0</v>
      </c>
      <c r="K37" s="5">
        <v>0</v>
      </c>
      <c r="L37" s="45"/>
      <c r="M37" s="45"/>
      <c r="N37" s="45"/>
    </row>
    <row r="38" spans="2:14" ht="43.2" x14ac:dyDescent="0.3">
      <c r="B38" s="36">
        <v>32</v>
      </c>
      <c r="C38" s="12" t="s">
        <v>101</v>
      </c>
      <c r="D38" s="11" t="s">
        <v>200</v>
      </c>
      <c r="E38" s="26" t="s">
        <v>13</v>
      </c>
      <c r="F38" s="27" t="s">
        <v>201</v>
      </c>
      <c r="G38" s="12" t="s">
        <v>344</v>
      </c>
      <c r="H38" s="11" t="s">
        <v>467</v>
      </c>
      <c r="I38" s="5">
        <v>0</v>
      </c>
      <c r="J38" s="5">
        <v>0</v>
      </c>
      <c r="K38" s="5">
        <v>0</v>
      </c>
      <c r="L38" s="45">
        <v>1</v>
      </c>
      <c r="M38" s="45">
        <v>1</v>
      </c>
      <c r="N38" s="45">
        <v>1</v>
      </c>
    </row>
    <row r="39" spans="2:14" ht="43.2" x14ac:dyDescent="0.3">
      <c r="B39" s="36">
        <v>33</v>
      </c>
      <c r="C39" s="12" t="s">
        <v>102</v>
      </c>
      <c r="D39" s="30" t="s">
        <v>228</v>
      </c>
      <c r="E39" s="26" t="s">
        <v>13</v>
      </c>
      <c r="F39" s="27" t="s">
        <v>201</v>
      </c>
      <c r="G39" s="12" t="s">
        <v>344</v>
      </c>
      <c r="H39" s="11" t="s">
        <v>468</v>
      </c>
      <c r="I39" s="5">
        <v>0</v>
      </c>
      <c r="J39" s="5">
        <v>0</v>
      </c>
      <c r="K39" s="5">
        <v>0</v>
      </c>
      <c r="L39" s="45"/>
      <c r="M39" s="45"/>
      <c r="N39" s="45"/>
    </row>
    <row r="40" spans="2:14" ht="57.6" x14ac:dyDescent="0.3">
      <c r="B40" s="36">
        <v>34</v>
      </c>
      <c r="C40" s="12" t="s">
        <v>103</v>
      </c>
      <c r="D40" s="30" t="s">
        <v>228</v>
      </c>
      <c r="E40" s="26" t="s">
        <v>13</v>
      </c>
      <c r="F40" s="27" t="s">
        <v>201</v>
      </c>
      <c r="G40" s="12" t="s">
        <v>344</v>
      </c>
      <c r="H40" s="11" t="s">
        <v>468</v>
      </c>
      <c r="I40" s="5">
        <v>0</v>
      </c>
      <c r="J40" s="5">
        <v>0</v>
      </c>
      <c r="K40" s="5">
        <v>0</v>
      </c>
      <c r="L40" s="45"/>
      <c r="M40" s="45"/>
      <c r="N40" s="45"/>
    </row>
    <row r="41" spans="2:14" ht="57.6" x14ac:dyDescent="0.3">
      <c r="B41" s="36">
        <v>35</v>
      </c>
      <c r="C41" s="12"/>
      <c r="D41" s="11" t="s">
        <v>202</v>
      </c>
      <c r="E41" s="26"/>
      <c r="F41" s="27" t="s">
        <v>203</v>
      </c>
      <c r="G41" s="12" t="s">
        <v>345</v>
      </c>
      <c r="H41" s="11" t="s">
        <v>346</v>
      </c>
      <c r="I41" s="5"/>
      <c r="J41" s="5"/>
      <c r="K41" s="5"/>
      <c r="L41" s="45">
        <v>1</v>
      </c>
      <c r="M41" s="45">
        <v>1</v>
      </c>
      <c r="N41" s="45">
        <v>1</v>
      </c>
    </row>
    <row r="42" spans="2:14" ht="43.2" x14ac:dyDescent="0.3">
      <c r="B42" s="36">
        <v>36</v>
      </c>
      <c r="C42" s="12" t="s">
        <v>104</v>
      </c>
      <c r="D42" s="30" t="s">
        <v>228</v>
      </c>
      <c r="E42" s="26" t="s">
        <v>106</v>
      </c>
      <c r="F42" s="27" t="s">
        <v>205</v>
      </c>
      <c r="G42" s="12" t="s">
        <v>348</v>
      </c>
      <c r="H42" s="11" t="s">
        <v>347</v>
      </c>
      <c r="I42" s="5">
        <v>0</v>
      </c>
      <c r="J42" s="5">
        <v>0</v>
      </c>
      <c r="K42" s="5">
        <v>0</v>
      </c>
      <c r="L42" s="45"/>
      <c r="M42" s="45"/>
      <c r="N42" s="45"/>
    </row>
    <row r="43" spans="2:14" ht="57.6" x14ac:dyDescent="0.3">
      <c r="B43" s="36">
        <v>37</v>
      </c>
      <c r="C43" s="12" t="s">
        <v>105</v>
      </c>
      <c r="D43" s="11" t="s">
        <v>204</v>
      </c>
      <c r="E43" s="26" t="s">
        <v>106</v>
      </c>
      <c r="F43" s="27" t="s">
        <v>205</v>
      </c>
      <c r="G43" s="12" t="s">
        <v>348</v>
      </c>
      <c r="H43" s="11" t="s">
        <v>337</v>
      </c>
      <c r="I43" s="5">
        <v>0</v>
      </c>
      <c r="J43" s="5">
        <v>0</v>
      </c>
      <c r="K43" s="5">
        <v>0</v>
      </c>
      <c r="L43" s="45">
        <v>1</v>
      </c>
      <c r="M43" s="45">
        <v>1</v>
      </c>
      <c r="N43" s="45">
        <v>1</v>
      </c>
    </row>
    <row r="44" spans="2:14" ht="57.6" x14ac:dyDescent="0.3">
      <c r="B44" s="36">
        <v>38</v>
      </c>
      <c r="C44" s="12" t="s">
        <v>107</v>
      </c>
      <c r="D44" s="11" t="s">
        <v>338</v>
      </c>
      <c r="E44" s="26" t="s">
        <v>18</v>
      </c>
      <c r="F44" s="27" t="s">
        <v>206</v>
      </c>
      <c r="G44" s="12" t="s">
        <v>341</v>
      </c>
      <c r="H44" s="11" t="s">
        <v>340</v>
      </c>
      <c r="I44" s="5">
        <v>0</v>
      </c>
      <c r="J44" s="5">
        <v>0</v>
      </c>
      <c r="K44" s="5">
        <v>0</v>
      </c>
      <c r="L44" s="45">
        <v>0</v>
      </c>
      <c r="M44" s="45">
        <v>0</v>
      </c>
      <c r="N44" s="45">
        <v>1</v>
      </c>
    </row>
    <row r="45" spans="2:14" ht="43.2" x14ac:dyDescent="0.3">
      <c r="B45" s="36">
        <v>39</v>
      </c>
      <c r="C45" s="12" t="s">
        <v>108</v>
      </c>
      <c r="D45" s="30" t="s">
        <v>228</v>
      </c>
      <c r="E45" s="26" t="s">
        <v>18</v>
      </c>
      <c r="F45" s="27" t="s">
        <v>206</v>
      </c>
      <c r="G45" s="12" t="s">
        <v>356</v>
      </c>
      <c r="H45" s="11" t="s">
        <v>349</v>
      </c>
      <c r="I45" s="5">
        <v>0</v>
      </c>
      <c r="J45" s="5">
        <v>0</v>
      </c>
      <c r="K45" s="5">
        <v>0</v>
      </c>
      <c r="L45" s="45"/>
      <c r="M45" s="45"/>
      <c r="N45" s="45"/>
    </row>
    <row r="46" spans="2:14" ht="57.6" x14ac:dyDescent="0.3">
      <c r="B46" s="36">
        <v>40</v>
      </c>
      <c r="C46" s="30" t="s">
        <v>228</v>
      </c>
      <c r="D46" s="11" t="s">
        <v>339</v>
      </c>
      <c r="E46" s="26" t="s">
        <v>18</v>
      </c>
      <c r="F46" s="27" t="s">
        <v>206</v>
      </c>
      <c r="G46" s="12" t="s">
        <v>430</v>
      </c>
      <c r="H46" s="11" t="s">
        <v>429</v>
      </c>
      <c r="I46" s="5"/>
      <c r="J46" s="5"/>
      <c r="K46" s="5"/>
      <c r="L46" s="45">
        <v>1</v>
      </c>
      <c r="M46" s="45">
        <v>1</v>
      </c>
      <c r="N46" s="45">
        <v>1</v>
      </c>
    </row>
    <row r="47" spans="2:14" ht="82.8" customHeight="1" x14ac:dyDescent="0.3">
      <c r="B47" s="36">
        <v>41</v>
      </c>
      <c r="C47" s="40" t="s">
        <v>131</v>
      </c>
      <c r="D47" s="11" t="s">
        <v>207</v>
      </c>
      <c r="E47" s="26" t="s">
        <v>32</v>
      </c>
      <c r="F47" s="27" t="s">
        <v>206</v>
      </c>
      <c r="G47" s="12" t="s">
        <v>460</v>
      </c>
      <c r="H47" s="11" t="s">
        <v>350</v>
      </c>
      <c r="I47" s="5">
        <v>0</v>
      </c>
      <c r="J47" s="5">
        <v>0</v>
      </c>
      <c r="K47" s="5">
        <v>0</v>
      </c>
      <c r="L47" s="45">
        <v>0</v>
      </c>
      <c r="M47" s="45">
        <v>0</v>
      </c>
      <c r="N47" s="45">
        <v>0</v>
      </c>
    </row>
    <row r="48" spans="2:14" ht="72" x14ac:dyDescent="0.3">
      <c r="B48" s="36">
        <v>42</v>
      </c>
      <c r="C48" s="12" t="s">
        <v>109</v>
      </c>
      <c r="D48" s="11" t="s">
        <v>210</v>
      </c>
      <c r="E48" s="26" t="s">
        <v>111</v>
      </c>
      <c r="F48" s="27" t="s">
        <v>41</v>
      </c>
      <c r="G48" s="12" t="s">
        <v>351</v>
      </c>
      <c r="H48" s="11" t="s">
        <v>457</v>
      </c>
      <c r="I48" s="5">
        <v>0</v>
      </c>
      <c r="J48" s="5">
        <v>0</v>
      </c>
      <c r="K48" s="5">
        <v>0</v>
      </c>
      <c r="L48" s="45">
        <v>1</v>
      </c>
      <c r="M48" s="45">
        <v>1</v>
      </c>
      <c r="N48" s="45">
        <v>1</v>
      </c>
    </row>
    <row r="49" spans="2:14" ht="57.6" x14ac:dyDescent="0.3">
      <c r="B49" s="36">
        <v>43</v>
      </c>
      <c r="C49" s="12" t="s">
        <v>110</v>
      </c>
      <c r="D49" s="11" t="s">
        <v>209</v>
      </c>
      <c r="E49" s="26" t="s">
        <v>111</v>
      </c>
      <c r="F49" s="27" t="s">
        <v>41</v>
      </c>
      <c r="G49" s="12" t="s">
        <v>351</v>
      </c>
      <c r="H49" s="11" t="s">
        <v>458</v>
      </c>
      <c r="I49" s="5">
        <v>0</v>
      </c>
      <c r="J49" s="5">
        <v>0</v>
      </c>
      <c r="K49" s="5">
        <v>0</v>
      </c>
      <c r="L49" s="45">
        <v>1</v>
      </c>
      <c r="M49" s="45">
        <v>1</v>
      </c>
      <c r="N49" s="45">
        <v>1</v>
      </c>
    </row>
    <row r="50" spans="2:14" ht="72" x14ac:dyDescent="0.3">
      <c r="B50" s="36">
        <v>44</v>
      </c>
      <c r="C50" s="12"/>
      <c r="D50" s="11" t="s">
        <v>208</v>
      </c>
      <c r="E50" s="26"/>
      <c r="F50" s="27" t="s">
        <v>41</v>
      </c>
      <c r="G50" s="12" t="s">
        <v>376</v>
      </c>
      <c r="H50" s="11" t="s">
        <v>377</v>
      </c>
      <c r="I50" s="5"/>
      <c r="J50" s="5"/>
      <c r="K50" s="5"/>
      <c r="L50" s="45">
        <v>1</v>
      </c>
      <c r="M50" s="45">
        <v>1</v>
      </c>
      <c r="N50" s="45">
        <v>1</v>
      </c>
    </row>
    <row r="51" spans="2:14" ht="72" x14ac:dyDescent="0.3">
      <c r="B51" s="36">
        <v>45</v>
      </c>
      <c r="C51" s="12" t="s">
        <v>112</v>
      </c>
      <c r="D51" s="11" t="s">
        <v>211</v>
      </c>
      <c r="E51" s="26" t="s">
        <v>24</v>
      </c>
      <c r="F51" s="27" t="s">
        <v>42</v>
      </c>
      <c r="G51" s="12" t="s">
        <v>284</v>
      </c>
      <c r="H51" s="11" t="s">
        <v>282</v>
      </c>
      <c r="I51" s="5">
        <v>0</v>
      </c>
      <c r="J51" s="5">
        <v>0</v>
      </c>
      <c r="K51" s="5">
        <v>0</v>
      </c>
      <c r="L51" s="45">
        <v>1</v>
      </c>
      <c r="M51" s="45">
        <v>1</v>
      </c>
      <c r="N51" s="45">
        <v>1</v>
      </c>
    </row>
    <row r="52" spans="2:14" ht="57.6" x14ac:dyDescent="0.3">
      <c r="B52" s="36">
        <v>46</v>
      </c>
      <c r="C52" s="12" t="s">
        <v>113</v>
      </c>
      <c r="D52" s="11" t="s">
        <v>178</v>
      </c>
      <c r="E52" s="26" t="s">
        <v>114</v>
      </c>
      <c r="F52" s="27" t="s">
        <v>179</v>
      </c>
      <c r="G52" s="12" t="s">
        <v>355</v>
      </c>
      <c r="H52" s="11" t="s">
        <v>352</v>
      </c>
      <c r="I52" s="5">
        <v>0</v>
      </c>
      <c r="J52" s="5">
        <v>0</v>
      </c>
      <c r="K52" s="5">
        <v>0</v>
      </c>
      <c r="L52" s="45">
        <v>1</v>
      </c>
      <c r="M52" s="45">
        <v>1</v>
      </c>
      <c r="N52" s="45">
        <v>1</v>
      </c>
    </row>
    <row r="53" spans="2:14" ht="220.8" customHeight="1" x14ac:dyDescent="0.3">
      <c r="B53" s="36">
        <v>47</v>
      </c>
      <c r="C53" s="12" t="s">
        <v>434</v>
      </c>
      <c r="D53" s="38" t="s">
        <v>159</v>
      </c>
      <c r="E53" s="26" t="s">
        <v>114</v>
      </c>
      <c r="F53" s="27" t="s">
        <v>44</v>
      </c>
      <c r="G53" s="12" t="s">
        <v>461</v>
      </c>
      <c r="H53" s="11" t="s">
        <v>469</v>
      </c>
      <c r="I53" s="5">
        <v>0</v>
      </c>
      <c r="J53" s="5">
        <v>0</v>
      </c>
      <c r="K53" s="5">
        <v>0</v>
      </c>
      <c r="L53" s="45">
        <v>1</v>
      </c>
      <c r="M53" s="45">
        <v>1</v>
      </c>
      <c r="N53" s="45">
        <v>1</v>
      </c>
    </row>
    <row r="54" spans="2:14" ht="43.2" x14ac:dyDescent="0.3">
      <c r="B54" s="36">
        <v>48</v>
      </c>
      <c r="C54" s="7" t="s">
        <v>453</v>
      </c>
      <c r="D54" s="34"/>
      <c r="E54" s="26" t="s">
        <v>114</v>
      </c>
      <c r="F54" s="27"/>
      <c r="G54" s="12" t="s">
        <v>449</v>
      </c>
      <c r="H54" s="11" t="s">
        <v>450</v>
      </c>
      <c r="I54" s="5"/>
      <c r="J54" s="5"/>
      <c r="K54" s="5"/>
      <c r="L54" s="45"/>
      <c r="M54" s="45"/>
      <c r="N54" s="45"/>
    </row>
    <row r="55" spans="2:14" ht="57.6" x14ac:dyDescent="0.3">
      <c r="B55" s="36">
        <v>49</v>
      </c>
      <c r="C55" s="12" t="s">
        <v>115</v>
      </c>
      <c r="D55" s="11" t="s">
        <v>182</v>
      </c>
      <c r="E55" s="26" t="s">
        <v>114</v>
      </c>
      <c r="F55" s="27" t="s">
        <v>179</v>
      </c>
      <c r="G55" s="12" t="s">
        <v>354</v>
      </c>
      <c r="H55" s="11" t="s">
        <v>353</v>
      </c>
      <c r="I55" s="5">
        <v>0</v>
      </c>
      <c r="J55" s="5">
        <v>0</v>
      </c>
      <c r="K55" s="5">
        <v>0</v>
      </c>
      <c r="L55" s="45">
        <v>1</v>
      </c>
      <c r="M55" s="45">
        <v>1</v>
      </c>
      <c r="N55" s="45">
        <v>1</v>
      </c>
    </row>
    <row r="56" spans="2:14" ht="86.4" x14ac:dyDescent="0.3">
      <c r="B56" s="36">
        <v>50</v>
      </c>
      <c r="C56" s="12" t="s">
        <v>116</v>
      </c>
      <c r="D56" s="11" t="s">
        <v>183</v>
      </c>
      <c r="E56" s="26" t="s">
        <v>117</v>
      </c>
      <c r="F56" s="27" t="s">
        <v>180</v>
      </c>
      <c r="G56" s="12" t="s">
        <v>357</v>
      </c>
      <c r="H56" s="11" t="s">
        <v>470</v>
      </c>
      <c r="I56" s="5">
        <v>0</v>
      </c>
      <c r="J56" s="5">
        <v>0</v>
      </c>
      <c r="K56" s="5">
        <v>0</v>
      </c>
      <c r="L56" s="45">
        <v>1</v>
      </c>
      <c r="M56" s="45">
        <v>1</v>
      </c>
      <c r="N56" s="45">
        <v>1</v>
      </c>
    </row>
    <row r="57" spans="2:14" ht="57.6" x14ac:dyDescent="0.3">
      <c r="B57" s="36">
        <v>51</v>
      </c>
      <c r="C57" s="12" t="s">
        <v>118</v>
      </c>
      <c r="D57" s="11"/>
      <c r="E57" s="28" t="s">
        <v>25</v>
      </c>
      <c r="F57" s="27"/>
      <c r="G57" s="12" t="s">
        <v>432</v>
      </c>
      <c r="H57" s="11" t="s">
        <v>431</v>
      </c>
      <c r="I57" s="5">
        <v>0</v>
      </c>
      <c r="J57" s="5">
        <v>0</v>
      </c>
      <c r="K57" s="5">
        <v>0</v>
      </c>
      <c r="L57" s="45"/>
      <c r="M57" s="45"/>
      <c r="N57" s="45"/>
    </row>
    <row r="58" spans="2:14" ht="100.8" x14ac:dyDescent="0.3">
      <c r="B58" s="36">
        <v>52</v>
      </c>
      <c r="C58" s="12" t="s">
        <v>433</v>
      </c>
      <c r="D58" s="11" t="s">
        <v>212</v>
      </c>
      <c r="E58" s="28" t="s">
        <v>25</v>
      </c>
      <c r="F58" s="27" t="s">
        <v>181</v>
      </c>
      <c r="G58" s="12" t="s">
        <v>361</v>
      </c>
      <c r="H58" s="11" t="s">
        <v>471</v>
      </c>
      <c r="I58" s="5">
        <v>0</v>
      </c>
      <c r="J58" s="5">
        <v>0</v>
      </c>
      <c r="K58" s="5">
        <v>0</v>
      </c>
      <c r="L58" s="45">
        <v>1</v>
      </c>
      <c r="M58" s="45">
        <v>1</v>
      </c>
      <c r="N58" s="45">
        <v>1</v>
      </c>
    </row>
    <row r="59" spans="2:14" ht="57.6" x14ac:dyDescent="0.3">
      <c r="B59" s="36">
        <v>53</v>
      </c>
      <c r="C59" s="12" t="s">
        <v>119</v>
      </c>
      <c r="D59" s="30" t="s">
        <v>228</v>
      </c>
      <c r="E59" s="32" t="s">
        <v>358</v>
      </c>
      <c r="F59" s="27" t="s">
        <v>50</v>
      </c>
      <c r="G59" s="12" t="s">
        <v>359</v>
      </c>
      <c r="H59" s="11" t="s">
        <v>360</v>
      </c>
      <c r="I59" s="5">
        <v>0</v>
      </c>
      <c r="J59" s="5">
        <v>0</v>
      </c>
      <c r="K59" s="5">
        <v>0</v>
      </c>
      <c r="L59" s="45"/>
      <c r="M59" s="45"/>
      <c r="N59" s="45"/>
    </row>
    <row r="60" spans="2:14" ht="72" x14ac:dyDescent="0.3">
      <c r="B60" s="36">
        <v>54</v>
      </c>
      <c r="C60" s="12" t="s">
        <v>120</v>
      </c>
      <c r="D60" s="11" t="s">
        <v>213</v>
      </c>
      <c r="E60" s="26" t="s">
        <v>121</v>
      </c>
      <c r="F60" s="27" t="s">
        <v>214</v>
      </c>
      <c r="G60" s="12" t="s">
        <v>362</v>
      </c>
      <c r="H60" s="11" t="s">
        <v>363</v>
      </c>
      <c r="I60" s="5">
        <v>0</v>
      </c>
      <c r="J60" s="5">
        <v>0</v>
      </c>
      <c r="K60" s="5">
        <v>0</v>
      </c>
      <c r="L60" s="45">
        <v>1</v>
      </c>
      <c r="M60" s="45">
        <v>0</v>
      </c>
      <c r="N60" s="45">
        <v>1</v>
      </c>
    </row>
    <row r="61" spans="2:14" ht="88.2" customHeight="1" x14ac:dyDescent="0.3">
      <c r="B61" s="36">
        <v>55</v>
      </c>
      <c r="C61" s="12" t="s">
        <v>122</v>
      </c>
      <c r="D61" s="11" t="s">
        <v>161</v>
      </c>
      <c r="E61" s="26" t="s">
        <v>29</v>
      </c>
      <c r="F61" s="27" t="s">
        <v>44</v>
      </c>
      <c r="G61" s="12" t="s">
        <v>289</v>
      </c>
      <c r="H61" s="11" t="s">
        <v>472</v>
      </c>
      <c r="I61" s="5">
        <v>0</v>
      </c>
      <c r="J61" s="5">
        <v>0</v>
      </c>
      <c r="K61" s="5">
        <v>0</v>
      </c>
      <c r="L61" s="45">
        <v>1</v>
      </c>
      <c r="M61" s="45">
        <v>1</v>
      </c>
      <c r="N61" s="45">
        <v>1</v>
      </c>
    </row>
    <row r="62" spans="2:14" ht="115.2" x14ac:dyDescent="0.3">
      <c r="B62" s="36">
        <v>56</v>
      </c>
      <c r="C62" s="12" t="s">
        <v>123</v>
      </c>
      <c r="D62" s="11" t="s">
        <v>165</v>
      </c>
      <c r="E62" s="26" t="s">
        <v>29</v>
      </c>
      <c r="F62" s="27" t="s">
        <v>44</v>
      </c>
      <c r="G62" s="12" t="s">
        <v>289</v>
      </c>
      <c r="H62" s="11" t="s">
        <v>364</v>
      </c>
      <c r="I62" s="5">
        <v>0</v>
      </c>
      <c r="J62" s="5">
        <v>0</v>
      </c>
      <c r="K62" s="5">
        <v>0</v>
      </c>
      <c r="L62" s="45">
        <v>1</v>
      </c>
      <c r="M62" s="45">
        <v>1</v>
      </c>
      <c r="N62" s="45">
        <v>1</v>
      </c>
    </row>
    <row r="63" spans="2:14" ht="43.2" x14ac:dyDescent="0.3">
      <c r="B63" s="36">
        <v>57</v>
      </c>
      <c r="C63" s="12" t="s">
        <v>124</v>
      </c>
      <c r="D63" s="11" t="s">
        <v>162</v>
      </c>
      <c r="E63" s="26" t="s">
        <v>29</v>
      </c>
      <c r="F63" s="27" t="s">
        <v>44</v>
      </c>
      <c r="G63" s="12" t="s">
        <v>335</v>
      </c>
      <c r="H63" s="11" t="s">
        <v>374</v>
      </c>
      <c r="I63" s="5">
        <v>0</v>
      </c>
      <c r="J63" s="5">
        <v>0</v>
      </c>
      <c r="K63" s="5">
        <v>0</v>
      </c>
      <c r="L63" s="45">
        <v>1</v>
      </c>
      <c r="M63" s="45">
        <v>1</v>
      </c>
      <c r="N63" s="45">
        <v>1</v>
      </c>
    </row>
    <row r="64" spans="2:14" ht="72" x14ac:dyDescent="0.3">
      <c r="B64" s="36">
        <v>58</v>
      </c>
      <c r="C64" s="12"/>
      <c r="D64" s="11" t="s">
        <v>160</v>
      </c>
      <c r="E64" s="26"/>
      <c r="F64" s="27" t="s">
        <v>44</v>
      </c>
      <c r="G64" s="12" t="s">
        <v>393</v>
      </c>
      <c r="H64" s="11" t="s">
        <v>392</v>
      </c>
      <c r="I64" s="5"/>
      <c r="J64" s="5"/>
      <c r="K64" s="5"/>
      <c r="L64" s="45">
        <v>1</v>
      </c>
      <c r="M64" s="45">
        <v>1</v>
      </c>
      <c r="N64" s="45">
        <v>1</v>
      </c>
    </row>
    <row r="65" spans="2:14" ht="72" x14ac:dyDescent="0.3">
      <c r="B65" s="36">
        <v>59</v>
      </c>
      <c r="C65" s="12"/>
      <c r="D65" s="7" t="s">
        <v>394</v>
      </c>
      <c r="E65" s="26"/>
      <c r="F65" s="27" t="s">
        <v>44</v>
      </c>
      <c r="G65" s="12" t="s">
        <v>395</v>
      </c>
      <c r="H65" s="11" t="s">
        <v>396</v>
      </c>
      <c r="I65" s="5"/>
      <c r="J65" s="5"/>
      <c r="K65" s="5"/>
      <c r="L65" s="45"/>
      <c r="M65" s="45"/>
      <c r="N65" s="45"/>
    </row>
    <row r="66" spans="2:14" ht="43.2" x14ac:dyDescent="0.3">
      <c r="B66" s="36">
        <v>60</v>
      </c>
      <c r="C66" s="30" t="s">
        <v>228</v>
      </c>
      <c r="D66" s="11" t="s">
        <v>163</v>
      </c>
      <c r="E66" s="26" t="s">
        <v>397</v>
      </c>
      <c r="F66" s="29" t="s">
        <v>398</v>
      </c>
      <c r="G66" s="12" t="s">
        <v>399</v>
      </c>
      <c r="H66" s="11" t="s">
        <v>373</v>
      </c>
      <c r="I66" s="5"/>
      <c r="J66" s="5"/>
      <c r="K66" s="5"/>
      <c r="L66" s="45">
        <v>0</v>
      </c>
      <c r="M66" s="45">
        <v>0</v>
      </c>
      <c r="N66" s="45">
        <v>1</v>
      </c>
    </row>
    <row r="67" spans="2:14" ht="43.2" x14ac:dyDescent="0.3">
      <c r="B67" s="36">
        <v>61</v>
      </c>
      <c r="C67" s="30" t="s">
        <v>228</v>
      </c>
      <c r="D67" s="11" t="s">
        <v>164</v>
      </c>
      <c r="E67" s="28" t="s">
        <v>29</v>
      </c>
      <c r="F67" s="27" t="s">
        <v>44</v>
      </c>
      <c r="G67" s="12" t="s">
        <v>335</v>
      </c>
      <c r="H67" s="11" t="s">
        <v>372</v>
      </c>
      <c r="I67" s="5"/>
      <c r="J67" s="5"/>
      <c r="K67" s="5"/>
      <c r="L67" s="45">
        <v>1</v>
      </c>
      <c r="M67" s="45">
        <v>1</v>
      </c>
      <c r="N67" s="45">
        <v>1</v>
      </c>
    </row>
    <row r="68" spans="2:14" ht="43.2" x14ac:dyDescent="0.3">
      <c r="B68" s="36">
        <v>62</v>
      </c>
      <c r="C68" s="7" t="s">
        <v>452</v>
      </c>
      <c r="D68" s="34"/>
      <c r="E68" s="26" t="s">
        <v>30</v>
      </c>
      <c r="F68" s="27"/>
      <c r="G68" s="12" t="s">
        <v>400</v>
      </c>
      <c r="H68" s="11" t="s">
        <v>401</v>
      </c>
      <c r="I68" s="5"/>
      <c r="J68" s="5"/>
      <c r="K68" s="5"/>
      <c r="L68" s="45"/>
      <c r="M68" s="45"/>
      <c r="N68" s="45"/>
    </row>
    <row r="69" spans="2:14" ht="43.2" x14ac:dyDescent="0.3">
      <c r="B69" s="36">
        <v>63</v>
      </c>
      <c r="C69" s="12" t="s">
        <v>125</v>
      </c>
      <c r="D69" s="11" t="s">
        <v>152</v>
      </c>
      <c r="E69" s="26" t="s">
        <v>30</v>
      </c>
      <c r="F69" s="27" t="s">
        <v>48</v>
      </c>
      <c r="G69" s="12" t="s">
        <v>365</v>
      </c>
      <c r="H69" s="11" t="s">
        <v>366</v>
      </c>
      <c r="I69" s="5">
        <v>0</v>
      </c>
      <c r="J69" s="5">
        <v>0</v>
      </c>
      <c r="K69" s="5">
        <v>0</v>
      </c>
      <c r="L69" s="45">
        <v>1</v>
      </c>
      <c r="M69" s="45">
        <v>1</v>
      </c>
      <c r="N69" s="45">
        <v>1</v>
      </c>
    </row>
    <row r="70" spans="2:14" ht="43.2" x14ac:dyDescent="0.3">
      <c r="B70" s="36">
        <v>64</v>
      </c>
      <c r="C70" s="12" t="s">
        <v>126</v>
      </c>
      <c r="D70" s="11" t="s">
        <v>153</v>
      </c>
      <c r="E70" s="26" t="s">
        <v>30</v>
      </c>
      <c r="F70" s="27" t="s">
        <v>48</v>
      </c>
      <c r="G70" s="12" t="s">
        <v>365</v>
      </c>
      <c r="H70" s="11" t="s">
        <v>366</v>
      </c>
      <c r="I70" s="5">
        <v>0</v>
      </c>
      <c r="J70" s="5">
        <v>0</v>
      </c>
      <c r="K70" s="5">
        <v>0</v>
      </c>
      <c r="L70" s="45">
        <v>1</v>
      </c>
      <c r="M70" s="45">
        <v>1</v>
      </c>
      <c r="N70" s="45">
        <v>1</v>
      </c>
    </row>
    <row r="71" spans="2:14" ht="64.2" customHeight="1" x14ac:dyDescent="0.3">
      <c r="B71" s="36">
        <v>65</v>
      </c>
      <c r="C71" s="12" t="s">
        <v>127</v>
      </c>
      <c r="D71" s="11" t="s">
        <v>216</v>
      </c>
      <c r="E71" s="26" t="s">
        <v>30</v>
      </c>
      <c r="F71" s="27" t="s">
        <v>54</v>
      </c>
      <c r="G71" s="12" t="s">
        <v>365</v>
      </c>
      <c r="H71" s="11" t="s">
        <v>436</v>
      </c>
      <c r="I71" s="5">
        <v>0</v>
      </c>
      <c r="J71" s="5">
        <v>0</v>
      </c>
      <c r="K71" s="5">
        <v>1</v>
      </c>
      <c r="L71" s="45">
        <v>1</v>
      </c>
      <c r="M71" s="45">
        <v>1</v>
      </c>
      <c r="N71" s="45">
        <v>1</v>
      </c>
    </row>
    <row r="72" spans="2:14" ht="43.2" x14ac:dyDescent="0.3">
      <c r="B72" s="36">
        <v>66</v>
      </c>
      <c r="C72" s="12" t="s">
        <v>128</v>
      </c>
      <c r="D72" s="34"/>
      <c r="E72" s="26" t="s">
        <v>30</v>
      </c>
      <c r="F72" s="27"/>
      <c r="G72" s="12" t="s">
        <v>435</v>
      </c>
      <c r="H72" s="11" t="s">
        <v>437</v>
      </c>
      <c r="I72" s="5">
        <v>0</v>
      </c>
      <c r="J72" s="5">
        <v>0</v>
      </c>
      <c r="K72" s="5">
        <v>1</v>
      </c>
      <c r="L72" s="45"/>
      <c r="M72" s="45"/>
      <c r="N72" s="45"/>
    </row>
    <row r="73" spans="2:14" ht="57.6" x14ac:dyDescent="0.3">
      <c r="B73" s="36">
        <v>67</v>
      </c>
      <c r="C73" s="12"/>
      <c r="D73" s="11" t="s">
        <v>151</v>
      </c>
      <c r="E73" s="26"/>
      <c r="F73" s="27" t="s">
        <v>48</v>
      </c>
      <c r="G73" s="12" t="s">
        <v>249</v>
      </c>
      <c r="H73" s="11" t="s">
        <v>293</v>
      </c>
      <c r="I73" s="5"/>
      <c r="J73" s="5"/>
      <c r="K73" s="5"/>
      <c r="L73" s="45">
        <v>0</v>
      </c>
      <c r="M73" s="45">
        <v>0</v>
      </c>
      <c r="N73" s="45">
        <v>1</v>
      </c>
    </row>
    <row r="74" spans="2:14" ht="43.2" x14ac:dyDescent="0.3">
      <c r="B74" s="36">
        <v>68</v>
      </c>
      <c r="C74" s="30" t="s">
        <v>228</v>
      </c>
      <c r="D74" s="11" t="s">
        <v>155</v>
      </c>
      <c r="E74" s="26" t="s">
        <v>30</v>
      </c>
      <c r="F74" s="27" t="s">
        <v>48</v>
      </c>
      <c r="G74" s="12" t="s">
        <v>365</v>
      </c>
      <c r="H74" s="11" t="s">
        <v>366</v>
      </c>
      <c r="I74" s="5"/>
      <c r="J74" s="5"/>
      <c r="K74" s="5"/>
      <c r="L74" s="45">
        <v>0</v>
      </c>
      <c r="M74" s="45">
        <v>0</v>
      </c>
      <c r="N74" s="45">
        <v>1</v>
      </c>
    </row>
    <row r="75" spans="2:14" ht="72" x14ac:dyDescent="0.3">
      <c r="B75" s="36">
        <v>69</v>
      </c>
      <c r="C75" s="12"/>
      <c r="D75" s="11" t="s">
        <v>156</v>
      </c>
      <c r="E75" s="26"/>
      <c r="F75" s="27" t="s">
        <v>48</v>
      </c>
      <c r="G75" s="12" t="s">
        <v>402</v>
      </c>
      <c r="H75" s="11" t="s">
        <v>403</v>
      </c>
      <c r="I75" s="5"/>
      <c r="J75" s="5"/>
      <c r="K75" s="5"/>
      <c r="L75" s="45">
        <v>1</v>
      </c>
      <c r="M75" s="45">
        <v>1</v>
      </c>
      <c r="N75" s="45">
        <v>1</v>
      </c>
    </row>
    <row r="76" spans="2:14" ht="43.2" x14ac:dyDescent="0.3">
      <c r="B76" s="36">
        <v>70</v>
      </c>
      <c r="C76" s="12"/>
      <c r="D76" s="11" t="s">
        <v>157</v>
      </c>
      <c r="E76" s="26"/>
      <c r="F76" s="27" t="s">
        <v>48</v>
      </c>
      <c r="G76" s="12" t="s">
        <v>402</v>
      </c>
      <c r="H76" s="11" t="s">
        <v>403</v>
      </c>
      <c r="I76" s="5"/>
      <c r="J76" s="5"/>
      <c r="K76" s="5"/>
      <c r="L76" s="45">
        <v>0</v>
      </c>
      <c r="M76" s="45">
        <v>0</v>
      </c>
      <c r="N76" s="45">
        <v>1</v>
      </c>
    </row>
    <row r="77" spans="2:14" ht="43.2" x14ac:dyDescent="0.3">
      <c r="B77" s="36">
        <v>71</v>
      </c>
      <c r="C77" s="12" t="s">
        <v>129</v>
      </c>
      <c r="D77" s="33"/>
      <c r="E77" s="26" t="s">
        <v>32</v>
      </c>
      <c r="F77" s="27"/>
      <c r="G77" s="12" t="s">
        <v>473</v>
      </c>
      <c r="H77" s="11" t="s">
        <v>404</v>
      </c>
      <c r="I77" s="5">
        <v>0</v>
      </c>
      <c r="J77" s="5">
        <v>0</v>
      </c>
      <c r="K77" s="5">
        <v>0</v>
      </c>
      <c r="L77" s="45"/>
      <c r="M77" s="45"/>
      <c r="N77" s="45"/>
    </row>
    <row r="78" spans="2:14" ht="43.2" x14ac:dyDescent="0.3">
      <c r="B78" s="36">
        <v>72</v>
      </c>
      <c r="C78" s="12" t="s">
        <v>130</v>
      </c>
      <c r="D78" s="33"/>
      <c r="E78" s="26" t="s">
        <v>32</v>
      </c>
      <c r="F78" s="27"/>
      <c r="G78" s="12" t="s">
        <v>473</v>
      </c>
      <c r="H78" s="11" t="s">
        <v>404</v>
      </c>
      <c r="I78" s="5">
        <v>0</v>
      </c>
      <c r="J78" s="5">
        <v>0</v>
      </c>
      <c r="K78" s="5">
        <v>0</v>
      </c>
      <c r="L78" s="45"/>
      <c r="M78" s="45"/>
      <c r="N78" s="45"/>
    </row>
    <row r="79" spans="2:14" ht="43.2" x14ac:dyDescent="0.3">
      <c r="B79" s="36">
        <v>73</v>
      </c>
      <c r="C79" s="12" t="s">
        <v>132</v>
      </c>
      <c r="D79" s="11" t="s">
        <v>185</v>
      </c>
      <c r="E79" s="26" t="s">
        <v>32</v>
      </c>
      <c r="F79" s="27" t="s">
        <v>51</v>
      </c>
      <c r="G79" s="12" t="s">
        <v>380</v>
      </c>
      <c r="H79" s="11" t="s">
        <v>383</v>
      </c>
      <c r="I79" s="5">
        <v>0</v>
      </c>
      <c r="J79" s="5">
        <v>0</v>
      </c>
      <c r="K79" s="5">
        <v>0</v>
      </c>
      <c r="L79" s="45">
        <v>0</v>
      </c>
      <c r="M79" s="45">
        <v>0</v>
      </c>
      <c r="N79" s="45">
        <v>1</v>
      </c>
    </row>
    <row r="80" spans="2:14" ht="43.2" x14ac:dyDescent="0.3">
      <c r="B80" s="36">
        <v>74</v>
      </c>
      <c r="C80" s="12" t="s">
        <v>135</v>
      </c>
      <c r="D80" s="11" t="s">
        <v>186</v>
      </c>
      <c r="E80" s="26" t="s">
        <v>32</v>
      </c>
      <c r="F80" s="27" t="s">
        <v>51</v>
      </c>
      <c r="G80" s="12" t="s">
        <v>380</v>
      </c>
      <c r="H80" s="11" t="s">
        <v>383</v>
      </c>
      <c r="I80" s="5">
        <v>0</v>
      </c>
      <c r="J80" s="5">
        <v>0</v>
      </c>
      <c r="K80" s="5">
        <v>0</v>
      </c>
      <c r="L80" s="45">
        <v>0</v>
      </c>
      <c r="M80" s="45">
        <v>0</v>
      </c>
      <c r="N80" s="45">
        <v>1</v>
      </c>
    </row>
    <row r="81" spans="2:14" ht="57.6" x14ac:dyDescent="0.3">
      <c r="B81" s="36">
        <v>75</v>
      </c>
      <c r="C81" s="12" t="s">
        <v>133</v>
      </c>
      <c r="D81" s="11" t="s">
        <v>189</v>
      </c>
      <c r="E81" s="26" t="s">
        <v>32</v>
      </c>
      <c r="F81" s="27" t="s">
        <v>51</v>
      </c>
      <c r="G81" s="12" t="s">
        <v>380</v>
      </c>
      <c r="H81" s="11" t="s">
        <v>383</v>
      </c>
      <c r="I81" s="5">
        <v>0</v>
      </c>
      <c r="J81" s="5">
        <v>0</v>
      </c>
      <c r="K81" s="5">
        <v>0</v>
      </c>
      <c r="L81" s="45">
        <v>0</v>
      </c>
      <c r="M81" s="45">
        <v>0</v>
      </c>
      <c r="N81" s="45">
        <v>1</v>
      </c>
    </row>
    <row r="82" spans="2:14" ht="79.8" customHeight="1" x14ac:dyDescent="0.3">
      <c r="B82" s="36">
        <v>76</v>
      </c>
      <c r="C82" s="12" t="s">
        <v>405</v>
      </c>
      <c r="D82" s="11" t="s">
        <v>188</v>
      </c>
      <c r="E82" s="26" t="s">
        <v>32</v>
      </c>
      <c r="F82" s="27" t="s">
        <v>51</v>
      </c>
      <c r="G82" s="12" t="s">
        <v>440</v>
      </c>
      <c r="H82" s="11" t="s">
        <v>441</v>
      </c>
      <c r="I82" s="5">
        <v>0</v>
      </c>
      <c r="J82" s="5">
        <v>0</v>
      </c>
      <c r="K82" s="5">
        <v>0</v>
      </c>
      <c r="L82" s="45">
        <v>0</v>
      </c>
      <c r="M82" s="45">
        <v>0</v>
      </c>
      <c r="N82" s="45">
        <v>0</v>
      </c>
    </row>
    <row r="83" spans="2:14" ht="43.2" x14ac:dyDescent="0.3">
      <c r="B83" s="36">
        <v>77</v>
      </c>
      <c r="C83" s="12" t="s">
        <v>134</v>
      </c>
      <c r="D83" s="33" t="s">
        <v>190</v>
      </c>
      <c r="E83" s="26" t="s">
        <v>32</v>
      </c>
      <c r="F83" s="27" t="s">
        <v>51</v>
      </c>
      <c r="G83" s="12" t="s">
        <v>380</v>
      </c>
      <c r="H83" s="11" t="s">
        <v>382</v>
      </c>
      <c r="I83" s="5">
        <v>0</v>
      </c>
      <c r="J83" s="5">
        <v>0</v>
      </c>
      <c r="K83" s="5">
        <v>0</v>
      </c>
      <c r="L83" s="45">
        <v>0</v>
      </c>
      <c r="M83" s="45">
        <v>0</v>
      </c>
      <c r="N83" s="45">
        <v>1</v>
      </c>
    </row>
    <row r="84" spans="2:14" ht="57.6" x14ac:dyDescent="0.3">
      <c r="B84" s="36">
        <v>78</v>
      </c>
      <c r="C84" s="12" t="s">
        <v>124</v>
      </c>
      <c r="D84" s="11" t="s">
        <v>184</v>
      </c>
      <c r="E84" s="12" t="s">
        <v>442</v>
      </c>
      <c r="F84" s="27" t="s">
        <v>51</v>
      </c>
      <c r="G84" s="12" t="s">
        <v>380</v>
      </c>
      <c r="H84" s="11" t="s">
        <v>381</v>
      </c>
      <c r="I84" s="5">
        <v>0</v>
      </c>
      <c r="J84" s="5">
        <v>0</v>
      </c>
      <c r="K84" s="5">
        <v>0</v>
      </c>
      <c r="L84" s="45">
        <v>1</v>
      </c>
      <c r="M84" s="45">
        <v>1</v>
      </c>
      <c r="N84" s="45">
        <v>1</v>
      </c>
    </row>
    <row r="85" spans="2:14" ht="43.2" x14ac:dyDescent="0.3">
      <c r="B85" s="36">
        <v>79</v>
      </c>
      <c r="C85" s="30" t="s">
        <v>228</v>
      </c>
      <c r="D85" s="11" t="s">
        <v>187</v>
      </c>
      <c r="E85" s="26" t="s">
        <v>32</v>
      </c>
      <c r="F85" s="27" t="s">
        <v>51</v>
      </c>
      <c r="G85" s="12" t="s">
        <v>380</v>
      </c>
      <c r="H85" s="11" t="s">
        <v>379</v>
      </c>
      <c r="I85" s="5"/>
      <c r="J85" s="5"/>
      <c r="K85" s="5"/>
      <c r="L85" s="45">
        <v>0</v>
      </c>
      <c r="M85" s="45">
        <v>0</v>
      </c>
      <c r="N85" s="45">
        <v>1</v>
      </c>
    </row>
    <row r="86" spans="2:14" ht="43.2" x14ac:dyDescent="0.3">
      <c r="B86" s="36">
        <v>80</v>
      </c>
      <c r="C86" s="12" t="s">
        <v>136</v>
      </c>
      <c r="D86" s="11" t="s">
        <v>192</v>
      </c>
      <c r="E86" s="26" t="s">
        <v>140</v>
      </c>
      <c r="F86" s="27" t="s">
        <v>76</v>
      </c>
      <c r="G86" s="12" t="s">
        <v>444</v>
      </c>
      <c r="H86" s="11" t="s">
        <v>371</v>
      </c>
      <c r="I86" s="5">
        <v>0</v>
      </c>
      <c r="J86" s="5">
        <v>0</v>
      </c>
      <c r="K86" s="5">
        <v>0</v>
      </c>
      <c r="L86" s="45">
        <v>0</v>
      </c>
      <c r="M86" s="45">
        <v>0</v>
      </c>
      <c r="N86" s="45">
        <v>1</v>
      </c>
    </row>
    <row r="87" spans="2:14" ht="57.6" x14ac:dyDescent="0.3">
      <c r="B87" s="36">
        <v>81</v>
      </c>
      <c r="C87" s="12" t="s">
        <v>137</v>
      </c>
      <c r="D87" s="11" t="s">
        <v>191</v>
      </c>
      <c r="E87" s="26" t="s">
        <v>140</v>
      </c>
      <c r="F87" s="27" t="s">
        <v>76</v>
      </c>
      <c r="G87" s="12" t="s">
        <v>444</v>
      </c>
      <c r="H87" s="11" t="s">
        <v>371</v>
      </c>
      <c r="I87" s="5">
        <v>0</v>
      </c>
      <c r="J87" s="5">
        <v>0</v>
      </c>
      <c r="K87" s="5">
        <v>0</v>
      </c>
      <c r="L87" s="45">
        <v>1</v>
      </c>
      <c r="M87" s="45">
        <v>1</v>
      </c>
      <c r="N87" s="45">
        <v>1</v>
      </c>
    </row>
    <row r="88" spans="2:14" ht="43.2" x14ac:dyDescent="0.3">
      <c r="B88" s="36">
        <v>82</v>
      </c>
      <c r="C88" s="12" t="s">
        <v>138</v>
      </c>
      <c r="D88" s="30" t="s">
        <v>228</v>
      </c>
      <c r="E88" s="26" t="s">
        <v>140</v>
      </c>
      <c r="F88" s="27" t="s">
        <v>76</v>
      </c>
      <c r="G88" s="12" t="s">
        <v>444</v>
      </c>
      <c r="H88" s="11" t="s">
        <v>371</v>
      </c>
      <c r="I88" s="5">
        <v>0</v>
      </c>
      <c r="J88" s="5">
        <v>0</v>
      </c>
      <c r="K88" s="5">
        <v>1</v>
      </c>
      <c r="L88" s="45"/>
      <c r="M88" s="45"/>
      <c r="N88" s="45"/>
    </row>
    <row r="89" spans="2:14" ht="43.2" x14ac:dyDescent="0.3">
      <c r="B89" s="36">
        <v>83</v>
      </c>
      <c r="C89" s="12" t="s">
        <v>139</v>
      </c>
      <c r="D89" s="30" t="s">
        <v>228</v>
      </c>
      <c r="E89" s="26" t="s">
        <v>140</v>
      </c>
      <c r="F89" s="27" t="s">
        <v>76</v>
      </c>
      <c r="G89" s="12" t="s">
        <v>444</v>
      </c>
      <c r="H89" s="11" t="s">
        <v>371</v>
      </c>
      <c r="I89" s="5">
        <v>0</v>
      </c>
      <c r="J89" s="5">
        <v>0</v>
      </c>
      <c r="K89" s="5">
        <v>1</v>
      </c>
      <c r="L89" s="45"/>
      <c r="M89" s="45"/>
      <c r="N89" s="45"/>
    </row>
    <row r="90" spans="2:14" ht="57.6" x14ac:dyDescent="0.3">
      <c r="B90" s="36">
        <v>84</v>
      </c>
      <c r="C90" s="30" t="s">
        <v>228</v>
      </c>
      <c r="D90" s="11" t="s">
        <v>195</v>
      </c>
      <c r="E90" s="26" t="s">
        <v>140</v>
      </c>
      <c r="F90" s="27" t="s">
        <v>76</v>
      </c>
      <c r="G90" s="12" t="s">
        <v>406</v>
      </c>
      <c r="H90" s="11" t="s">
        <v>445</v>
      </c>
      <c r="I90" s="5"/>
      <c r="J90" s="5"/>
      <c r="K90" s="5"/>
      <c r="L90" s="45">
        <v>1</v>
      </c>
      <c r="M90" s="45">
        <v>1</v>
      </c>
      <c r="N90" s="45">
        <v>1</v>
      </c>
    </row>
    <row r="91" spans="2:14" ht="115.2" x14ac:dyDescent="0.3">
      <c r="B91" s="36">
        <v>85</v>
      </c>
      <c r="C91" s="12" t="s">
        <v>141</v>
      </c>
      <c r="D91" s="11" t="s">
        <v>443</v>
      </c>
      <c r="E91" s="26" t="s">
        <v>142</v>
      </c>
      <c r="F91" s="27" t="s">
        <v>193</v>
      </c>
      <c r="G91" s="12" t="s">
        <v>378</v>
      </c>
      <c r="H91" s="11" t="s">
        <v>474</v>
      </c>
      <c r="I91" s="5">
        <v>0</v>
      </c>
      <c r="J91" s="5">
        <v>0</v>
      </c>
      <c r="K91" s="5">
        <v>0</v>
      </c>
      <c r="L91" s="45">
        <v>1</v>
      </c>
      <c r="M91" s="45">
        <v>1</v>
      </c>
      <c r="N91" s="45">
        <v>1</v>
      </c>
    </row>
    <row r="92" spans="2:14" ht="57.6" x14ac:dyDescent="0.3">
      <c r="B92" s="36">
        <v>86</v>
      </c>
      <c r="C92" s="12" t="s">
        <v>143</v>
      </c>
      <c r="D92" s="11" t="s">
        <v>196</v>
      </c>
      <c r="E92" s="26" t="s">
        <v>144</v>
      </c>
      <c r="F92" s="27" t="s">
        <v>194</v>
      </c>
      <c r="G92" s="12" t="s">
        <v>369</v>
      </c>
      <c r="H92" s="11" t="s">
        <v>370</v>
      </c>
      <c r="I92" s="5">
        <v>0</v>
      </c>
      <c r="J92" s="5">
        <v>0</v>
      </c>
      <c r="K92" s="5">
        <v>0</v>
      </c>
      <c r="L92" s="45">
        <v>1</v>
      </c>
      <c r="M92" s="45">
        <v>1</v>
      </c>
      <c r="N92" s="45">
        <v>1</v>
      </c>
    </row>
    <row r="93" spans="2:14" ht="43.2" x14ac:dyDescent="0.3">
      <c r="B93" s="36">
        <v>87</v>
      </c>
      <c r="C93" s="12" t="s">
        <v>146</v>
      </c>
      <c r="D93" s="11" t="s">
        <v>215</v>
      </c>
      <c r="E93" s="26" t="s">
        <v>145</v>
      </c>
      <c r="F93" s="27" t="s">
        <v>77</v>
      </c>
      <c r="G93" s="12" t="s">
        <v>447</v>
      </c>
      <c r="H93" s="11" t="s">
        <v>407</v>
      </c>
      <c r="I93" s="5">
        <v>0</v>
      </c>
      <c r="J93" s="5">
        <v>0</v>
      </c>
      <c r="K93" s="5">
        <v>0</v>
      </c>
      <c r="L93" s="45">
        <v>1</v>
      </c>
      <c r="M93" s="45">
        <v>1</v>
      </c>
      <c r="N93" s="45">
        <v>1</v>
      </c>
    </row>
    <row r="94" spans="2:14" ht="116.4" customHeight="1" x14ac:dyDescent="0.3">
      <c r="B94" s="36">
        <v>88</v>
      </c>
      <c r="C94" s="12"/>
      <c r="D94" s="7" t="s">
        <v>451</v>
      </c>
      <c r="E94" s="26"/>
      <c r="F94" s="29" t="s">
        <v>315</v>
      </c>
      <c r="G94" s="12" t="s">
        <v>475</v>
      </c>
      <c r="H94" s="11" t="s">
        <v>316</v>
      </c>
      <c r="I94" s="5"/>
      <c r="J94" s="5"/>
      <c r="K94" s="5"/>
      <c r="L94" s="45"/>
      <c r="M94" s="45"/>
      <c r="N94" s="45"/>
    </row>
    <row r="95" spans="2:14" ht="43.2" x14ac:dyDescent="0.3">
      <c r="B95" s="36">
        <v>89</v>
      </c>
      <c r="C95" s="12" t="s">
        <v>408</v>
      </c>
      <c r="D95" s="33"/>
      <c r="E95" s="12" t="s">
        <v>147</v>
      </c>
      <c r="F95" s="27"/>
      <c r="G95" s="12" t="s">
        <v>367</v>
      </c>
      <c r="H95" s="11" t="s">
        <v>368</v>
      </c>
      <c r="I95" s="5">
        <v>0</v>
      </c>
      <c r="J95" s="5">
        <v>0</v>
      </c>
      <c r="K95" s="5">
        <v>0</v>
      </c>
      <c r="L95" s="45"/>
      <c r="M95" s="45"/>
      <c r="N95" s="45"/>
    </row>
    <row r="96" spans="2:14" ht="100.8" x14ac:dyDescent="0.3">
      <c r="B96" s="36">
        <v>90</v>
      </c>
      <c r="C96" s="12" t="s">
        <v>148</v>
      </c>
      <c r="D96" s="33"/>
      <c r="E96" s="26" t="s">
        <v>38</v>
      </c>
      <c r="F96" s="27"/>
      <c r="G96" s="12" t="s">
        <v>411</v>
      </c>
      <c r="H96" s="39" t="s">
        <v>410</v>
      </c>
      <c r="I96" s="5">
        <v>0</v>
      </c>
      <c r="J96" s="5">
        <v>0</v>
      </c>
      <c r="K96" s="5">
        <v>0</v>
      </c>
      <c r="L96" s="45"/>
      <c r="M96" s="45"/>
      <c r="N96" s="45"/>
    </row>
    <row r="97" spans="2:14" ht="86.4" x14ac:dyDescent="0.3">
      <c r="B97" s="36">
        <v>91</v>
      </c>
      <c r="C97" s="12" t="s">
        <v>149</v>
      </c>
      <c r="D97" s="30" t="s">
        <v>228</v>
      </c>
      <c r="E97" s="26" t="s">
        <v>38</v>
      </c>
      <c r="F97" s="27" t="s">
        <v>75</v>
      </c>
      <c r="G97" s="12" t="s">
        <v>409</v>
      </c>
      <c r="H97" s="39" t="s">
        <v>275</v>
      </c>
      <c r="I97" s="5">
        <v>0</v>
      </c>
      <c r="J97" s="5">
        <v>0</v>
      </c>
      <c r="K97" s="5">
        <v>0</v>
      </c>
      <c r="L97" s="45"/>
      <c r="M97" s="45"/>
      <c r="N97" s="45"/>
    </row>
    <row r="99" spans="2:14" x14ac:dyDescent="0.3">
      <c r="C99" t="s">
        <v>8</v>
      </c>
      <c r="D99" s="13"/>
    </row>
    <row r="100" spans="2:14" x14ac:dyDescent="0.3">
      <c r="C100" s="14"/>
      <c r="D100" s="14"/>
    </row>
    <row r="101" spans="2:14" x14ac:dyDescent="0.3">
      <c r="C101" s="13"/>
      <c r="D101" s="13"/>
    </row>
    <row r="102" spans="2:14" ht="28.8" x14ac:dyDescent="0.3">
      <c r="C102" s="3" t="s">
        <v>309</v>
      </c>
      <c r="D102" s="3" t="s">
        <v>309</v>
      </c>
      <c r="G102" s="3" t="s">
        <v>496</v>
      </c>
      <c r="H102" s="3" t="s">
        <v>497</v>
      </c>
      <c r="I102" s="49" t="s">
        <v>508</v>
      </c>
      <c r="J102" s="49" t="s">
        <v>508</v>
      </c>
      <c r="K102" s="49" t="s">
        <v>508</v>
      </c>
      <c r="L102" s="49" t="s">
        <v>508</v>
      </c>
      <c r="M102" s="49" t="s">
        <v>508</v>
      </c>
      <c r="N102" s="49" t="s">
        <v>508</v>
      </c>
    </row>
    <row r="103" spans="2:14" x14ac:dyDescent="0.3">
      <c r="C103" s="22">
        <f>COUNTIF(C7:C97, "hätte vom Verfahren gefunden werden müssen")</f>
        <v>7</v>
      </c>
      <c r="D103" s="22">
        <f>COUNTIF(D7:D97, "hätte vom Verfahren gefunden werden müssen")</f>
        <v>12</v>
      </c>
      <c r="G103" s="22">
        <f>COUNTIF(G7:G97, "ist ein Problem*")</f>
        <v>74</v>
      </c>
      <c r="H103" s="22">
        <f>COUNTIF(H7:H97, "ist ein Problem*") + COUNTIF(H7:H97, "ist ein (potentielles) Problem*")</f>
        <v>84</v>
      </c>
      <c r="I103" s="23">
        <f t="shared" ref="I103:N103" si="0">COUNTIF(I53:I100, 0)</f>
        <v>32</v>
      </c>
      <c r="J103" s="23">
        <f t="shared" si="0"/>
        <v>32</v>
      </c>
      <c r="K103" s="23">
        <f t="shared" si="0"/>
        <v>28</v>
      </c>
      <c r="L103" s="23">
        <f t="shared" si="0"/>
        <v>11</v>
      </c>
      <c r="M103" s="23">
        <f t="shared" si="0"/>
        <v>12</v>
      </c>
      <c r="N103" s="23">
        <f t="shared" si="0"/>
        <v>1</v>
      </c>
    </row>
    <row r="104" spans="2:14" x14ac:dyDescent="0.3">
      <c r="C104" s="3" t="s">
        <v>491</v>
      </c>
      <c r="D104" s="3" t="s">
        <v>491</v>
      </c>
      <c r="G104" s="3" t="s">
        <v>499</v>
      </c>
      <c r="H104" s="3" t="s">
        <v>500</v>
      </c>
      <c r="I104" s="3" t="s">
        <v>509</v>
      </c>
      <c r="J104" s="3" t="s">
        <v>509</v>
      </c>
      <c r="K104" s="3" t="s">
        <v>509</v>
      </c>
      <c r="L104" s="3" t="s">
        <v>509</v>
      </c>
      <c r="M104" s="3" t="s">
        <v>509</v>
      </c>
      <c r="N104" s="3" t="s">
        <v>509</v>
      </c>
    </row>
    <row r="105" spans="2:14" x14ac:dyDescent="0.3">
      <c r="C105" s="22">
        <f>COUNTIF(C7:C97,"*hätte vom Verfahren nicht gewertet werden dürfen*")</f>
        <v>6</v>
      </c>
      <c r="D105" s="22">
        <f>COUNTIF(D7:D97,"*hätte vom Verfahren nicht gewertet werden dürfen*")</f>
        <v>2</v>
      </c>
      <c r="G105" s="22">
        <f>COUNTIF(G7:G97, "ist kein Problem*")</f>
        <v>17</v>
      </c>
      <c r="H105" s="22">
        <f>COUNTIF(H7:H97, "ist kein Problem*")</f>
        <v>7</v>
      </c>
      <c r="I105" s="23">
        <f>COUNTIF(I53:I100, 1)</f>
        <v>0</v>
      </c>
      <c r="J105" s="23">
        <f t="shared" ref="J105:N105" si="1">COUNTIF(J53:J100, 1)</f>
        <v>0</v>
      </c>
      <c r="K105" s="23">
        <f t="shared" si="1"/>
        <v>4</v>
      </c>
      <c r="L105" s="23">
        <f t="shared" si="1"/>
        <v>20</v>
      </c>
      <c r="M105" s="23">
        <f t="shared" si="1"/>
        <v>19</v>
      </c>
      <c r="N105" s="23">
        <f t="shared" si="1"/>
        <v>30</v>
      </c>
    </row>
    <row r="106" spans="2:14" ht="42.6" customHeight="1" x14ac:dyDescent="0.3">
      <c r="C106" s="14"/>
      <c r="D106" s="14"/>
      <c r="I106" s="3" t="s">
        <v>308</v>
      </c>
      <c r="J106" s="3" t="s">
        <v>308</v>
      </c>
      <c r="K106" s="3" t="s">
        <v>308</v>
      </c>
      <c r="L106" s="3" t="s">
        <v>308</v>
      </c>
      <c r="M106" s="3" t="s">
        <v>308</v>
      </c>
      <c r="N106" s="3" t="s">
        <v>308</v>
      </c>
    </row>
    <row r="107" spans="2:14" x14ac:dyDescent="0.3">
      <c r="C107" s="3" t="s">
        <v>487</v>
      </c>
      <c r="D107" s="3" t="s">
        <v>487</v>
      </c>
      <c r="G107" s="3" t="s">
        <v>504</v>
      </c>
      <c r="H107" s="3" t="s">
        <v>498</v>
      </c>
      <c r="I107" s="23">
        <f t="shared" ref="I107:N107" si="2">I103+I105</f>
        <v>32</v>
      </c>
      <c r="J107" s="23">
        <f t="shared" si="2"/>
        <v>32</v>
      </c>
      <c r="K107" s="23">
        <f t="shared" si="2"/>
        <v>32</v>
      </c>
      <c r="L107" s="23">
        <f t="shared" si="2"/>
        <v>31</v>
      </c>
      <c r="M107" s="23">
        <f t="shared" si="2"/>
        <v>31</v>
      </c>
      <c r="N107" s="23">
        <f t="shared" si="2"/>
        <v>31</v>
      </c>
    </row>
    <row r="108" spans="2:14" x14ac:dyDescent="0.3">
      <c r="C108" s="23">
        <f>COUNTIF(G7:G97,"*falsch positives Ergebnis (BIK BITV-Test)*") + COUNTIF(G7:G97, "*falsch positives Ergebnis (beide Verfahren)*")</f>
        <v>3</v>
      </c>
      <c r="D108" s="23">
        <f>COUNTIF(G7:G97,"*falsch positives Ergebnis (BITV-Audit)*") + COUNTIF(G7:G97, "*falsch positives Ergebnis (beide Verfahren)*")</f>
        <v>7</v>
      </c>
      <c r="G108" s="22">
        <f>COUNTIFS(G7:G97,"ist ein Problem*",H7:H97,"ist kein Problem*")</f>
        <v>0</v>
      </c>
      <c r="H108" s="22">
        <f>COUNTIFS(G7:G97,"ist kein Problem*",H7:H97,"ist ein Problem*") + COUNTIFS(G7:G97,"ist kein Problem*",H7:H97,"ist ein (potentielles) Problem*")</f>
        <v>10</v>
      </c>
    </row>
    <row r="109" spans="2:14" x14ac:dyDescent="0.3">
      <c r="C109" s="3" t="s">
        <v>488</v>
      </c>
      <c r="D109" s="3" t="s">
        <v>488</v>
      </c>
      <c r="G109" s="3" t="s">
        <v>502</v>
      </c>
      <c r="H109" s="3" t="s">
        <v>503</v>
      </c>
    </row>
    <row r="110" spans="2:14" x14ac:dyDescent="0.3">
      <c r="C110" s="23">
        <f>COUNTIF(G7:G97,"*falsch negatives Ergebnis (BIK BITV-Test)*") + COUNTIF(G7:G97, "*falsch negatives Ergebnis (beide Verfahren)*")</f>
        <v>12</v>
      </c>
      <c r="D110" s="23">
        <f>COUNTIF(G7:G97,"*falsch negatives Ergebnis (BITV-Audit)*") + COUNTIF(G7:G97, "*falsch negatives Ergebnis (beide Verfahren)*")</f>
        <v>6</v>
      </c>
      <c r="G110" s="22">
        <f>COUNTIFS(G7:G97,"ist ein Problem*",H7:H97,"ist ein Problem*") + COUNTIFS(G7:G97,"ist ein Problem*",H7:H97,"ist ein (potentielles) Problem*")</f>
        <v>74</v>
      </c>
      <c r="H110" s="22">
        <f>COUNTIFS(G7:G97,"ist kein Problem*",H7:H97,"ist kein Problem*")</f>
        <v>7</v>
      </c>
    </row>
    <row r="111" spans="2:14" x14ac:dyDescent="0.3">
      <c r="C111" s="3" t="s">
        <v>489</v>
      </c>
      <c r="D111" s="3" t="s">
        <v>489</v>
      </c>
    </row>
    <row r="112" spans="2:14" x14ac:dyDescent="0.3">
      <c r="C112" s="23">
        <f xml:space="preserve"> COUNTIF(G7:G97, "*korrekt positives Ergebnis (beide Verfahren)*") + COUNTIF(G7:G97, "* falsch negatives Ergebnis (BITV-Audit)*")</f>
        <v>62</v>
      </c>
      <c r="D112" s="23">
        <f xml:space="preserve"> COUNTIF(G7:G97, "*korrekt positives Ergebnis (beide Verfahren)*") + COUNTIF(G7:G97, "* falsch negatives Ergebnis (BIK BITV-Test)*")</f>
        <v>68</v>
      </c>
    </row>
    <row r="113" spans="3:4" x14ac:dyDescent="0.3">
      <c r="C113" s="3" t="s">
        <v>490</v>
      </c>
      <c r="D113" s="3" t="s">
        <v>490</v>
      </c>
    </row>
    <row r="114" spans="3:4" ht="15" thickBot="1" x14ac:dyDescent="0.35">
      <c r="C114" s="24">
        <f>COUNTIF(G7:G97, "*korrekt negatives Ergebnis (beide Verfahren)*") +  COUNTIF(G7:G97, "*falsch positives Ergebnis (BITV-Audit)*")</f>
        <v>14</v>
      </c>
      <c r="D114" s="24">
        <f>COUNTIF(G7:G97, "*korrekt negatives Ergebnis (beide Verfahren)*") +  COUNTIF(G7:G97, "*falsch positives Ergebnis (BIK BITV-Test)*")</f>
        <v>10</v>
      </c>
    </row>
    <row r="115" spans="3:4" ht="15" thickTop="1" x14ac:dyDescent="0.3">
      <c r="C115" s="25" t="s">
        <v>308</v>
      </c>
      <c r="D115" s="25" t="s">
        <v>308</v>
      </c>
    </row>
    <row r="116" spans="3:4" x14ac:dyDescent="0.3">
      <c r="C116" s="2">
        <f>C108+C110+C112+C114</f>
        <v>91</v>
      </c>
      <c r="D116" s="2">
        <f>D108+D110+D112+D114</f>
        <v>91</v>
      </c>
    </row>
    <row r="117" spans="3:4" ht="42" customHeight="1" x14ac:dyDescent="0.3"/>
    <row r="118" spans="3:4" x14ac:dyDescent="0.3">
      <c r="C118" s="3" t="s">
        <v>492</v>
      </c>
      <c r="D118" s="3" t="s">
        <v>492</v>
      </c>
    </row>
    <row r="119" spans="3:4" x14ac:dyDescent="0.3">
      <c r="C119" s="23">
        <f>COUNTIF(H7:H97,"*falsch positives Ergebnis (BIK BITV-Test)") + COUNTIF(H7:H97, "*falsch positives Ergebnis (beide Verfahren)*")</f>
        <v>1</v>
      </c>
      <c r="D119" s="23">
        <f>COUNTIF(H7:H97,"*falsch positives Ergebnis (BITV-Audit)") + COUNTIF(H7:H97, "*falsch positives Ergebnis (beide Verfahren)*")</f>
        <v>0</v>
      </c>
    </row>
    <row r="120" spans="3:4" x14ac:dyDescent="0.3">
      <c r="C120" s="3" t="s">
        <v>493</v>
      </c>
      <c r="D120" s="3" t="s">
        <v>493</v>
      </c>
    </row>
    <row r="121" spans="3:4" x14ac:dyDescent="0.3">
      <c r="C121" s="23">
        <f>COUNTIF(H7:H97,"*falsch negatives Ergebnis (BIK BITV-Test)*") + COUNTIF(H7:H97, "*falsch negatives Ergebnis (beide Verfahren)*")</f>
        <v>20</v>
      </c>
      <c r="D121" s="23">
        <f>COUNTIF(H7:H97,"*falsch negatives Ergebnis (BITV-Audit)*") + COUNTIF(H7:H97, "*falsch negatives Ergebnis (beide Verfahren)*")</f>
        <v>9</v>
      </c>
    </row>
    <row r="122" spans="3:4" x14ac:dyDescent="0.3">
      <c r="C122" s="3" t="s">
        <v>494</v>
      </c>
      <c r="D122" s="3" t="s">
        <v>494</v>
      </c>
    </row>
    <row r="123" spans="3:4" x14ac:dyDescent="0.3">
      <c r="C123" s="23">
        <f>COUNTIF(H7:H97, "*korrekt positives Ergebnis (beide Verfahren)*") + COUNTIF(H7:H97, "* falsch negatives Ergebnis (BITV-Audit)*")</f>
        <v>64</v>
      </c>
      <c r="D123" s="23">
        <f>COUNTIF(H7:H97, "*korrekt positives Ergebnis (beide Verfahren)*") + COUNTIF(H7:H97, "* falsch negatives Ergebnis (BIK BITV-Test)*")</f>
        <v>75</v>
      </c>
    </row>
    <row r="124" spans="3:4" x14ac:dyDescent="0.3">
      <c r="C124" s="3" t="s">
        <v>495</v>
      </c>
      <c r="D124" s="3" t="s">
        <v>495</v>
      </c>
    </row>
    <row r="125" spans="3:4" ht="15" thickBot="1" x14ac:dyDescent="0.35">
      <c r="C125" s="24">
        <f>COUNTIF(H7:H97, "*korrekt negatives Ergebnis (beide Verfahren)*") +  COUNTIF(H7:H97, "*falsch positives Ergebnis (BITV-Audit)*")</f>
        <v>6</v>
      </c>
      <c r="D125" s="24">
        <f>COUNTIF(H7:H97, "*korrekt negatives Ergebnis (beide Verfahren)*") +  COUNTIF(H7:H97, "*falsch positives Ergebnis (BIK BITV-Test)*")</f>
        <v>7</v>
      </c>
    </row>
    <row r="126" spans="3:4" ht="15" thickTop="1" x14ac:dyDescent="0.3">
      <c r="C126" s="25" t="s">
        <v>308</v>
      </c>
      <c r="D126" s="25" t="s">
        <v>308</v>
      </c>
    </row>
    <row r="127" spans="3:4" x14ac:dyDescent="0.3">
      <c r="C127" s="2">
        <f>C119+C121+C123+C125</f>
        <v>91</v>
      </c>
      <c r="D127" s="2">
        <f>D119+D121+D123+D125</f>
        <v>91</v>
      </c>
    </row>
  </sheetData>
  <mergeCells count="5">
    <mergeCell ref="G5:G6"/>
    <mergeCell ref="H5:H6"/>
    <mergeCell ref="B5:B6"/>
    <mergeCell ref="I5:K5"/>
    <mergeCell ref="L5:N5"/>
  </mergeCell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BfB</vt:lpstr>
      <vt:lpstr>HdM</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Gisela</dc:creator>
  <cp:lastModifiedBy>Gisela</cp:lastModifiedBy>
  <cp:lastPrinted>2021-04-02T14:30:27Z</cp:lastPrinted>
  <dcterms:created xsi:type="dcterms:W3CDTF">2021-03-03T22:47:53Z</dcterms:created>
  <dcterms:modified xsi:type="dcterms:W3CDTF">2021-06-17T13:23:55Z</dcterms:modified>
</cp:coreProperties>
</file>